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firstSheet="7" activeTab="10"/>
  </bookViews>
  <sheets>
    <sheet name="1_Kaniule_igły_strzykawki" sheetId="1" r:id="rId1"/>
    <sheet name="2_Anestezjologia" sheetId="2" r:id="rId2"/>
    <sheet name="3_Pojemniki_na_odpady" sheetId="3" r:id="rId3"/>
    <sheet name="4_Cewniki,dreny_zgłębniki" sheetId="4" r:id="rId4"/>
    <sheet name="5_Drobny_sprzęt_medyczny,materi" sheetId="5" r:id="rId5"/>
    <sheet name="6_Sprzęt_zabiegowy_Gastrologia" sheetId="6" r:id="rId6"/>
    <sheet name="7_Gastrologia" sheetId="7" r:id="rId7"/>
    <sheet name="8_Akcesoria_blok_operacyjnyh" sheetId="9" r:id="rId8"/>
    <sheet name="9_Infuzja" sheetId="10" r:id="rId9"/>
    <sheet name="10_Elektrody_żele" sheetId="11" r:id="rId10"/>
    <sheet name="11 Drenaż ran" sheetId="12" r:id="rId11"/>
    <sheet name="12_Układy_oddechowe_,_czujniki" sheetId="13" r:id="rId12"/>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3"/>
  <c r="I15"/>
  <c r="J11" i="12"/>
  <c r="I11"/>
  <c r="J28" i="10"/>
  <c r="I28"/>
  <c r="J39" i="9"/>
  <c r="I39"/>
  <c r="J10" i="7"/>
  <c r="J11" i="3"/>
  <c r="I11"/>
  <c r="J74" i="2"/>
  <c r="I74"/>
  <c r="G74"/>
  <c r="J56" i="1"/>
  <c r="I56"/>
  <c r="G56"/>
  <c r="J32" i="4"/>
  <c r="I32"/>
  <c r="I71" i="5"/>
  <c r="J71"/>
  <c r="J15" i="6"/>
  <c r="I15"/>
  <c r="G15"/>
  <c r="J8"/>
  <c r="J9"/>
  <c r="J10"/>
  <c r="J11"/>
  <c r="J12"/>
  <c r="J13"/>
  <c r="J14"/>
  <c r="J7"/>
  <c r="I8"/>
  <c r="I9"/>
  <c r="I10"/>
  <c r="I11"/>
  <c r="I12"/>
  <c r="I13"/>
  <c r="I14"/>
  <c r="I7"/>
  <c r="G8"/>
  <c r="G9"/>
  <c r="G10"/>
  <c r="G11"/>
  <c r="G12"/>
  <c r="G13"/>
  <c r="G14"/>
  <c r="G7"/>
  <c r="F9"/>
  <c r="F10"/>
  <c r="F11"/>
  <c r="F12"/>
  <c r="F13"/>
  <c r="F14"/>
  <c r="F8"/>
  <c r="F7"/>
  <c r="J7" i="5"/>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G71"/>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
  <c r="J8" i="4"/>
  <c r="J9"/>
  <c r="J10"/>
  <c r="J11"/>
  <c r="J12"/>
  <c r="J13"/>
  <c r="J14"/>
  <c r="J15"/>
  <c r="J16"/>
  <c r="J17"/>
  <c r="J18"/>
  <c r="J19"/>
  <c r="J20"/>
  <c r="J21"/>
  <c r="J22"/>
  <c r="J23"/>
  <c r="J24"/>
  <c r="J25"/>
  <c r="J26"/>
  <c r="J27"/>
  <c r="J28"/>
  <c r="J29"/>
  <c r="J30"/>
  <c r="J31"/>
  <c r="J7"/>
  <c r="I8"/>
  <c r="I9"/>
  <c r="I10"/>
  <c r="I11"/>
  <c r="I12"/>
  <c r="I13"/>
  <c r="I14"/>
  <c r="I15"/>
  <c r="I16"/>
  <c r="I17"/>
  <c r="I18"/>
  <c r="I19"/>
  <c r="I20"/>
  <c r="I21"/>
  <c r="I22"/>
  <c r="I23"/>
  <c r="I24"/>
  <c r="I25"/>
  <c r="I26"/>
  <c r="I27"/>
  <c r="I28"/>
  <c r="I29"/>
  <c r="I30"/>
  <c r="I31"/>
  <c r="I7"/>
  <c r="G8"/>
  <c r="G9"/>
  <c r="G10"/>
  <c r="G11"/>
  <c r="G12"/>
  <c r="G13"/>
  <c r="G14"/>
  <c r="G15"/>
  <c r="G16"/>
  <c r="G17"/>
  <c r="G18"/>
  <c r="G19"/>
  <c r="G20"/>
  <c r="G21"/>
  <c r="G22"/>
  <c r="G23"/>
  <c r="G24"/>
  <c r="G25"/>
  <c r="G26"/>
  <c r="G27"/>
  <c r="G28"/>
  <c r="G29"/>
  <c r="G30"/>
  <c r="G31"/>
  <c r="G7"/>
  <c r="F8"/>
  <c r="F9"/>
  <c r="F10"/>
  <c r="F11"/>
  <c r="F12"/>
  <c r="F13"/>
  <c r="F14"/>
  <c r="F15"/>
  <c r="F16"/>
  <c r="F17"/>
  <c r="F18"/>
  <c r="F19"/>
  <c r="F20"/>
  <c r="F21"/>
  <c r="F22"/>
  <c r="F23"/>
  <c r="F24"/>
  <c r="F25"/>
  <c r="F26"/>
  <c r="F27"/>
  <c r="F28"/>
  <c r="F29"/>
  <c r="F30"/>
  <c r="F31"/>
  <c r="F7"/>
  <c r="J8" i="3"/>
  <c r="J9"/>
  <c r="J10"/>
  <c r="J7"/>
  <c r="I8"/>
  <c r="I9"/>
  <c r="I10"/>
  <c r="I7"/>
  <c r="G8"/>
  <c r="G9"/>
  <c r="G10"/>
  <c r="G7"/>
  <c r="F8"/>
  <c r="F9"/>
  <c r="F10"/>
  <c r="F7"/>
  <c r="J8" i="2"/>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
  <c r="J8" i="1"/>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7"/>
  <c r="J8" i="13"/>
  <c r="J9"/>
  <c r="J10"/>
  <c r="J11"/>
  <c r="J12"/>
  <c r="J13"/>
  <c r="J14"/>
  <c r="J7"/>
  <c r="I8"/>
  <c r="I9"/>
  <c r="I10"/>
  <c r="I11"/>
  <c r="I12"/>
  <c r="I13"/>
  <c r="I14"/>
  <c r="I7"/>
  <c r="G8"/>
  <c r="G9"/>
  <c r="G10"/>
  <c r="G11"/>
  <c r="G12"/>
  <c r="G13"/>
  <c r="G14"/>
  <c r="G7"/>
  <c r="F8"/>
  <c r="F9"/>
  <c r="F10"/>
  <c r="F11"/>
  <c r="F12"/>
  <c r="F13"/>
  <c r="F14"/>
  <c r="F7"/>
  <c r="J8" i="12"/>
  <c r="J9"/>
  <c r="J10"/>
  <c r="J7"/>
  <c r="I8"/>
  <c r="I9"/>
  <c r="I10"/>
  <c r="I7"/>
  <c r="G8"/>
  <c r="G9"/>
  <c r="G10"/>
  <c r="G7"/>
  <c r="F8"/>
  <c r="F9"/>
  <c r="F10"/>
  <c r="F7"/>
  <c r="I7" i="11"/>
  <c r="J8"/>
  <c r="J9"/>
  <c r="J10"/>
  <c r="J11"/>
  <c r="J12"/>
  <c r="J13"/>
  <c r="J14"/>
  <c r="J15"/>
  <c r="J16"/>
  <c r="J17"/>
  <c r="J18"/>
  <c r="J19"/>
  <c r="J20"/>
  <c r="J21"/>
  <c r="J22"/>
  <c r="J23"/>
  <c r="J24"/>
  <c r="J25"/>
  <c r="J26"/>
  <c r="J27"/>
  <c r="J28"/>
  <c r="J29"/>
  <c r="J30"/>
  <c r="J31"/>
  <c r="J32"/>
  <c r="J33"/>
  <c r="J34"/>
  <c r="J35"/>
  <c r="J36"/>
  <c r="I8"/>
  <c r="I9"/>
  <c r="I10"/>
  <c r="I11"/>
  <c r="I18"/>
  <c r="I19"/>
  <c r="I20"/>
  <c r="I21"/>
  <c r="I22"/>
  <c r="I23"/>
  <c r="I30"/>
  <c r="I31"/>
  <c r="I32"/>
  <c r="I33"/>
  <c r="I34"/>
  <c r="I35"/>
  <c r="G8"/>
  <c r="G9"/>
  <c r="G10"/>
  <c r="G11"/>
  <c r="G12"/>
  <c r="I12" s="1"/>
  <c r="G13"/>
  <c r="I13" s="1"/>
  <c r="G14"/>
  <c r="I14" s="1"/>
  <c r="G15"/>
  <c r="I15" s="1"/>
  <c r="G16"/>
  <c r="I16" s="1"/>
  <c r="G17"/>
  <c r="I17" s="1"/>
  <c r="G18"/>
  <c r="G19"/>
  <c r="G20"/>
  <c r="G21"/>
  <c r="G22"/>
  <c r="G23"/>
  <c r="G24"/>
  <c r="I24" s="1"/>
  <c r="G25"/>
  <c r="I25" s="1"/>
  <c r="G26"/>
  <c r="I26" s="1"/>
  <c r="G27"/>
  <c r="I27" s="1"/>
  <c r="G28"/>
  <c r="I28" s="1"/>
  <c r="G29"/>
  <c r="I29" s="1"/>
  <c r="G30"/>
  <c r="G31"/>
  <c r="G32"/>
  <c r="G33"/>
  <c r="G34"/>
  <c r="G35"/>
  <c r="G36"/>
  <c r="I36" s="1"/>
  <c r="G7"/>
  <c r="F8"/>
  <c r="F9"/>
  <c r="F10"/>
  <c r="F11"/>
  <c r="F12"/>
  <c r="F13"/>
  <c r="F14"/>
  <c r="F15"/>
  <c r="F16"/>
  <c r="F17"/>
  <c r="F18"/>
  <c r="F19"/>
  <c r="F20"/>
  <c r="F21"/>
  <c r="F22"/>
  <c r="F23"/>
  <c r="F24"/>
  <c r="F25"/>
  <c r="F26"/>
  <c r="F27"/>
  <c r="F28"/>
  <c r="F29"/>
  <c r="F30"/>
  <c r="F31"/>
  <c r="F32"/>
  <c r="F33"/>
  <c r="F34"/>
  <c r="F35"/>
  <c r="F36"/>
  <c r="F7"/>
  <c r="I8" i="10"/>
  <c r="I9"/>
  <c r="I10"/>
  <c r="I11"/>
  <c r="I12"/>
  <c r="I13"/>
  <c r="I14"/>
  <c r="I15"/>
  <c r="I16"/>
  <c r="I17"/>
  <c r="I18"/>
  <c r="I19"/>
  <c r="I20"/>
  <c r="I21"/>
  <c r="I22"/>
  <c r="I23"/>
  <c r="I24"/>
  <c r="I25"/>
  <c r="I26"/>
  <c r="I27"/>
  <c r="J9"/>
  <c r="J10"/>
  <c r="J11"/>
  <c r="J12"/>
  <c r="J13"/>
  <c r="J14"/>
  <c r="J15"/>
  <c r="J16"/>
  <c r="J17"/>
  <c r="J18"/>
  <c r="J19"/>
  <c r="J20"/>
  <c r="J21"/>
  <c r="J22"/>
  <c r="J23"/>
  <c r="J24"/>
  <c r="J25"/>
  <c r="J26"/>
  <c r="J27"/>
  <c r="J8"/>
  <c r="J7"/>
  <c r="I7"/>
  <c r="G8"/>
  <c r="G9"/>
  <c r="G10"/>
  <c r="G11"/>
  <c r="G12"/>
  <c r="G13"/>
  <c r="G14"/>
  <c r="G15"/>
  <c r="G16"/>
  <c r="G17"/>
  <c r="G18"/>
  <c r="G19"/>
  <c r="G20"/>
  <c r="G21"/>
  <c r="G22"/>
  <c r="G23"/>
  <c r="G24"/>
  <c r="G25"/>
  <c r="G26"/>
  <c r="G27"/>
  <c r="G7"/>
  <c r="F8"/>
  <c r="F9"/>
  <c r="F10"/>
  <c r="F11"/>
  <c r="F12"/>
  <c r="F13"/>
  <c r="F14"/>
  <c r="F15"/>
  <c r="F16"/>
  <c r="F17"/>
  <c r="F18"/>
  <c r="F19"/>
  <c r="F20"/>
  <c r="F21"/>
  <c r="F22"/>
  <c r="F23"/>
  <c r="F24"/>
  <c r="F25"/>
  <c r="F26"/>
  <c r="F27"/>
  <c r="F7"/>
  <c r="J9" i="9"/>
  <c r="J10"/>
  <c r="J11"/>
  <c r="J12"/>
  <c r="J13"/>
  <c r="J14"/>
  <c r="J15"/>
  <c r="J16"/>
  <c r="J17"/>
  <c r="J18"/>
  <c r="J19"/>
  <c r="J20"/>
  <c r="J21"/>
  <c r="J22"/>
  <c r="J23"/>
  <c r="J24"/>
  <c r="J25"/>
  <c r="J26"/>
  <c r="J27"/>
  <c r="J28"/>
  <c r="J29"/>
  <c r="J30"/>
  <c r="J31"/>
  <c r="J32"/>
  <c r="J33"/>
  <c r="J34"/>
  <c r="J35"/>
  <c r="J36"/>
  <c r="J37"/>
  <c r="J38"/>
  <c r="J8"/>
  <c r="J7"/>
  <c r="I9"/>
  <c r="I10"/>
  <c r="I11"/>
  <c r="I12"/>
  <c r="I13"/>
  <c r="I14"/>
  <c r="I15"/>
  <c r="I16"/>
  <c r="I17"/>
  <c r="I18"/>
  <c r="I19"/>
  <c r="I20"/>
  <c r="I21"/>
  <c r="I22"/>
  <c r="I23"/>
  <c r="I24"/>
  <c r="I25"/>
  <c r="I26"/>
  <c r="I27"/>
  <c r="I28"/>
  <c r="I29"/>
  <c r="I30"/>
  <c r="I31"/>
  <c r="I32"/>
  <c r="I33"/>
  <c r="I34"/>
  <c r="I35"/>
  <c r="I36"/>
  <c r="I37"/>
  <c r="I38"/>
  <c r="I8"/>
  <c r="I7"/>
  <c r="G8"/>
  <c r="G9"/>
  <c r="G10"/>
  <c r="G11"/>
  <c r="G12"/>
  <c r="G13"/>
  <c r="G14"/>
  <c r="G15"/>
  <c r="G16"/>
  <c r="G17"/>
  <c r="G18"/>
  <c r="G19"/>
  <c r="G20"/>
  <c r="G21"/>
  <c r="G22"/>
  <c r="G23"/>
  <c r="G24"/>
  <c r="G25"/>
  <c r="G26"/>
  <c r="G27"/>
  <c r="G28"/>
  <c r="G29"/>
  <c r="G30"/>
  <c r="G31"/>
  <c r="G32"/>
  <c r="G33"/>
  <c r="G34"/>
  <c r="G35"/>
  <c r="G36"/>
  <c r="G37"/>
  <c r="G38"/>
  <c r="G7"/>
  <c r="F8"/>
  <c r="F9"/>
  <c r="F10"/>
  <c r="F11"/>
  <c r="F12"/>
  <c r="F13"/>
  <c r="F14"/>
  <c r="F15"/>
  <c r="F16"/>
  <c r="F17"/>
  <c r="F18"/>
  <c r="F19"/>
  <c r="F20"/>
  <c r="F21"/>
  <c r="F22"/>
  <c r="F23"/>
  <c r="F24"/>
  <c r="F25"/>
  <c r="F26"/>
  <c r="F27"/>
  <c r="F28"/>
  <c r="F29"/>
  <c r="F30"/>
  <c r="F31"/>
  <c r="F32"/>
  <c r="F33"/>
  <c r="F34"/>
  <c r="F35"/>
  <c r="F36"/>
  <c r="F37"/>
  <c r="F38"/>
  <c r="F7"/>
  <c r="G10" i="7"/>
  <c r="G32" i="4"/>
  <c r="G11" i="3"/>
  <c r="I37" i="11" l="1"/>
  <c r="G37"/>
  <c r="I10" i="7"/>
  <c r="G39" i="9"/>
  <c r="G15" i="13"/>
  <c r="G11" i="12"/>
  <c r="G28" i="10"/>
  <c r="J7" i="11" l="1"/>
  <c r="J37"/>
</calcChain>
</file>

<file path=xl/sharedStrings.xml><?xml version="1.0" encoding="utf-8"?>
<sst xmlns="http://schemas.openxmlformats.org/spreadsheetml/2006/main" count="1191" uniqueCount="455">
  <si>
    <t>Pakiet 1</t>
  </si>
  <si>
    <t>ZAŁĄCZNIK NR 1</t>
  </si>
  <si>
    <t>Kaniule igły strzykawki</t>
  </si>
  <si>
    <t>Formularz asortymentowo-cenowy</t>
  </si>
  <si>
    <t>Lp.</t>
  </si>
  <si>
    <t>Nazwa  asortymentu</t>
  </si>
  <si>
    <t>j.m.</t>
  </si>
  <si>
    <t>Ilość</t>
  </si>
  <si>
    <t>Cena jedn.</t>
  </si>
  <si>
    <t>Wartość</t>
  </si>
  <si>
    <t>Stawka VAT</t>
  </si>
  <si>
    <t>Kwota</t>
  </si>
  <si>
    <t>Producent</t>
  </si>
  <si>
    <t>Klasa wyrobu medycznego</t>
  </si>
  <si>
    <t xml:space="preserve">Nr katalogowy /nazwa handlowa </t>
  </si>
  <si>
    <t>Oferowana wielkość opakowania</t>
  </si>
  <si>
    <t>netto</t>
  </si>
  <si>
    <t>brutto</t>
  </si>
  <si>
    <t>podatku</t>
  </si>
  <si>
    <t>1.</t>
  </si>
  <si>
    <t>Kaniula do wlewań dożylnych u noworodków i małych dzieci  26G, 24G  , długość 19mm pakowana pojedynczo w sztywne  opakowanie, zabezpieczające przed utratą jałowości (blister/tyvek)                                  Opakowanie max. 50 szt.</t>
  </si>
  <si>
    <t>szt.</t>
  </si>
  <si>
    <t>2.</t>
  </si>
  <si>
    <t>Kaniula dożylna z cewnikiem wykonanym z poliuretanu, bez portu górnego (kominka) w rozmiarach:
24G-19mm. X 0,7mm. - przepływ 22ml/min.;
22G-25mm. X 0,9mm. - przepływ 35ml/min.;
20G-25mm. X 1,1mm. - przepływ 65ml/min.;
20G-32mm. X 1,1mm. - przepływ 60ml/min.;
18G-32mm. X 1,3mm. - przepływ 105ml/min.;
18G-45mm. X 1,3mm. - przepływ 100ml/min.;
Duże skrzydełka z otworami w kolorze identyfikującym rozmiar. Dwustopniowa identyfikacja wkłucia z filtrem hydrofobowym zapewniającym wizualizację prawidłowego wkłucia. Zastawka uniemożliwiając wypływ krwi po wyjęciu mandrynu (igły) i po każdym użyciu kaniuli, brak konieczności stosowania STAZY uciskowej podczas zakładania. Metalowy zatrzask w technologii pasywnej zabezpieczający przed zakłuciem (ekspozycją zawodową).                                             Opakowanie max 50szt.</t>
  </si>
  <si>
    <t>3.</t>
  </si>
  <si>
    <t>Kranik trójdrożny sterylny, jednorazowego użytku, nietoksyczny, przeźroczysta obudowa, pokrętło trójramienne, posiadający  wyczuwalny indykator położenia w każdej pozycji co 45°, możliwość obrotu pokrętła o 360°, nie zawiera lateksu (oznaczenie producenta na opakowaniu jednostkowym), złącze męskie z niezależnie obracająca się osiowo nakrętka Luer-Lock, wszystkie wejścia kranika zabezpieczone koreczkami, odporne na pękanie, wykonane z poliamidu. Wypełnienie 0,26 ml. Oznakowanie kolorystyczne pokrętła (niebieski, czerwony, żółty, biały) - do wyboru przez zamawiającego podczas zamawiania). Opakowanie max 100 szt.</t>
  </si>
  <si>
    <t>4.</t>
  </si>
  <si>
    <t>Kranik trójdrożny sterylny, jednorazowego użytku, nietoksyczny, przeźroczysta obudowa, pokrętło trójramienne , posiadający  wyczuwalny indykator położenia w każdej pozycji, nie zawiera lateksu (oznaczenie producenta na opakowaniu jednostkowym), złącze męskie z przedłużaczem Luer-Lock, wszystkie wejścia kranika zabezpieczone koreczkami, odporne na pękanie, wykonany z poliamidu z przedłużaczem 10 cm wykonanym z Pcv bez zawartości Deph. Sterylny.                                                                     Opakowanie zbiorcze max 50 szt.</t>
  </si>
  <si>
    <t>5.</t>
  </si>
  <si>
    <t>Bezigłowy system infuzyjny, transparentna obudowa z niebieskim elementem wewnętrznym do oznakowania linii infuzyjnej. Prosta droga przepływu przez membranę. Niebieska membrana nie wystająca poza obudowę. Połączenia luer lock i luer slip. Zastawka bez drenu.                                                          Przepływy 1 PSI: 360 ml/min., 3 PSI: 600 ml/min., 5 PSI: 750 ml/min. Nie zawiera latexu. Nie zawiera DEHP. Bez PCV. Możliwość wielokrotnej dezynfekcji. Możliwość 7 dniowego użytkowania jednej zastawki, do 200 dostępów.                                                                       Opakowanie zbiorcze max. 50 szt.</t>
  </si>
  <si>
    <t>6.</t>
  </si>
  <si>
    <t>Zastawka dostępu bezigłowego - pojedyncza o ergonomicznym kształcie, długości 33 mm, zapewniającym pewny uchwyt w palcach i chroniącym przed przypadkowym dotknięciem końcówek w trakcie manipulacji, z przezroczystą obudową, przezierną  silikonową membraną i dobrze widoczną drogą przepływu, (droga przepływu nie może przebiegać przez otwory w membranie tylko widoczną drogą pomiędzy obudową, a membraną), pozbawiona części metalowych, umożliwiająca stosowanie do min. 216 dostępów, automatyczny system zapobiegający cofaniu się leku/krwi w kierunku zastawki po odłączeniu strzykawki lub linii infuzyjnej. „Wyrzut pozytywny” 0,03 ml, pakowana pojedynczo , przepływ 208ml/min, sterylna. Opakowanie zbiorcze max. 100 szt.</t>
  </si>
  <si>
    <t>7.</t>
  </si>
  <si>
    <t xml:space="preserve">Przyrząd przedłużający do wenflonu Y-łącznik LS z elastycznymi elementami drenów o średnicy makro </t>
  </si>
  <si>
    <t>8.</t>
  </si>
  <si>
    <t xml:space="preserve">Przyrząd przedłużający do wenflonu Y o długości 15cm o małej średnicy (mikro)  z 2 zaworami bezigłowymi i dwoma zaciskami, objętość wypełnienia 0,45ml, prędkość przepływu  przez zestaw z drenem  49  ml/min. Zawory bez mechanicznych części wewnętrznych z prostym  i widocznym torem przepływu (łącznik całkowicie przezierny), kompatybilny z końcówką Luer i Luer-lok, z jednolitą materiałowo, łatwą do dezynfekcji  silikonową, przezierną, podzielną membraną split septum zewnętrznie osadzoną na przeźroczystym plastikowym konektorze. Stosowanie-100 aktywacji lub 7 dni , w zależności co nastąpi pierwsze. </t>
  </si>
  <si>
    <t>9.</t>
  </si>
  <si>
    <t xml:space="preserve">Koreczek typu kombi do zabezpieczania wszystkich złaczy luer-lock męskich i żeńskich opakowania a,100 szt </t>
  </si>
  <si>
    <t>op</t>
  </si>
  <si>
    <t>10.</t>
  </si>
  <si>
    <t>Koreczek ochronny, typu standard pojedyncze złącze Luer-Lock męskie, karbowane boki dla lepszego uchwytu, do zabezpieczania dostępów luer-lock., pakowany pojedynczo w opakowanie folia-papier z nr serii na opakowaniu jednostkowym, sterylny. Opakowanie a'100</t>
  </si>
  <si>
    <t>11.</t>
  </si>
  <si>
    <t>Igły 1 x użytku 0,45x22, 0,5x25; 0,6 x25: 0,6x30; 0,6x40       Wielkość opakowania: a'100 szt.</t>
  </si>
  <si>
    <t>12.</t>
  </si>
  <si>
    <t>Igły 1 x użytku 0,7x30; 0,7x40x 0,8x40; 0,9 x40           Wielkość opakowania: a'100 szt.</t>
  </si>
  <si>
    <t>13.</t>
  </si>
  <si>
    <t>Igły 1 x użytku  1,1; 1,2 x40                                 Wielkość opakowania: a'100 szt.</t>
  </si>
  <si>
    <t>14.</t>
  </si>
  <si>
    <t>Igły 1 x użytku 1,8x40      Wielkość opakowania: a'100 szt.</t>
  </si>
  <si>
    <t>15.</t>
  </si>
  <si>
    <t>Igły do mezoterapii 0,3 x 4mm 30 G (op 100 szt.)</t>
  </si>
  <si>
    <t>16.</t>
  </si>
  <si>
    <t>Igły 0,33 x 12 30G (op 100 szt.)</t>
  </si>
  <si>
    <t>17.</t>
  </si>
  <si>
    <t xml:space="preserve">Igła bezpieczna  0,8x32mm Osłona zabezpieczająca jest zintegrowana z igłą, a dodatkową ochronę zapewnia szersza ścianka boczna. Opakowanie 48 sztuk </t>
  </si>
  <si>
    <t xml:space="preserve">op </t>
  </si>
  <si>
    <t>18.</t>
  </si>
  <si>
    <r>
      <t>Tępe igły do bezpiecznego pobierania i rozpuszczania leków,</t>
    </r>
    <r>
      <rPr>
        <u/>
        <sz val="10"/>
        <color rgb="FF000000"/>
        <rFont val="Calibri Light"/>
        <family val="2"/>
        <charset val="238"/>
      </rPr>
      <t xml:space="preserve"> bez filtr</t>
    </r>
    <r>
      <rPr>
        <sz val="10"/>
        <color rgb="FF000000"/>
        <rFont val="Calibri Light"/>
        <family val="2"/>
        <charset val="238"/>
      </rPr>
      <t xml:space="preserve">a 18 G  1,20 x 40 mm, ze specjalnym ostrzem ściętym pod kątem 45˚, zapobiegającym  defragmentacji korka i chroniącym personel przed ekspozycją zawodową (ryzykiem zakłucia). Wielkość opakowania 100 sztuk </t>
    </r>
  </si>
  <si>
    <t>19.</t>
  </si>
  <si>
    <r>
      <t>Tępe igły do bezpiecznego pobierania i rozpuszczania leków</t>
    </r>
    <r>
      <rPr>
        <u/>
        <sz val="10"/>
        <color rgb="FF000000"/>
        <rFont val="Calibri Light"/>
        <family val="2"/>
        <charset val="238"/>
      </rPr>
      <t xml:space="preserve"> z filtre</t>
    </r>
    <r>
      <rPr>
        <sz val="10"/>
        <color rgb="FF000000"/>
        <rFont val="Calibri Light"/>
        <family val="2"/>
        <charset val="238"/>
      </rPr>
      <t xml:space="preserve">m  18 G  1,20 x 40 mm, ze specjalnym ostrzem ściętym pod kątem 45˚, zapobiegającym  defragmentacji korka i chroniącym personel przed ekspozycją zawodową (ryzykiem zakłucia). Wielkość opakowania 100 sztuk </t>
    </r>
  </si>
  <si>
    <t>20.</t>
  </si>
  <si>
    <t xml:space="preserve">Tępa igła z szlifem ołówkowym i otworem bocznym , konstrukcja igły  zapobiegająca niezamierzonemu wytwarzaniu skrawków z korków gumowych, a tym samym zabezpieczająca  przed zanieczyszczeniem pobieranego leku rozmiar 1,2 x40 mm  opakowanie 100 sztuk </t>
  </si>
  <si>
    <t>21.</t>
  </si>
  <si>
    <t>Igła do portów dożylnych  ze szlifem łyżeczkowym - gwarantującym bezpieczne wkłucie w membranę portu i nie wycinanie silikonu w membranie, z przezroczystymi skrzydełkami, karbowane ułatwiające użycie wymiary skrzydełek 21x30mm. Igła zagięta pod kątem 90st. Rozmiary: 19G, dł. 15, 20, 25mm, dł. drenu 200mm+/-10 mm; 20G; dł. 15,20,25,mm dł. drenu 200mm+/-10 mm.; 22G; dł. 12,15,20,25mm, długość drenu 200 mm+/- 10 mm.; 24G, dł. 12, 15, 20mm.długość drenu 200 mm+/- 10 mm, Zamawiający określi w czasie realizacji umowy rozmiar igły.</t>
  </si>
  <si>
    <t>szt</t>
  </si>
  <si>
    <t>22.</t>
  </si>
  <si>
    <t>Igła do portu z zabezpieczeniem przed zakłuciem, z atraumatycznym szlifem łóżeczkowym, niesilikonowa, przeźroczysty dren pozbawiony DEHP i lateksu. Skrzydełka przeźroczyste z karbowaniem ułatwiający użycie, przeźroczysta podstawa umożliwiająca obserwację miejsca wkłucia (zintegrowana, twarda podkładka nieabsorbująca płynów).  Otwory w podstawie ułatwiające wentylację i ograniczające ryzyku infekcji, wizualne potwierdzenie aktywacji mechanizmu zabezpieczającego. Igła posiadająca karbowanie wzmacniające mocowanie igły podczas iniekcji pod wysokim ciśnieniem. możliwość zabezpieczenia drenu w celu umożliwienia rotacji igły w porcie. Oznaczenie wielkości igły oraz maksymalnego ciśnienia w miejscu umożliwiającym weryfikacji po założeniu opatrunku. Maksymalne ciśnienie iniekcji 325 psi. dostępne rozmiary 19G, 20G, 22G w dł. 15mm, 20mm, 25mm.</t>
  </si>
  <si>
    <t>23.</t>
  </si>
  <si>
    <t>Przyrząd do dostrzykiwania i podaży płynów, leków, cytostatyków i żywienia do worka Viaflo typu CytoLuer. Przyrząd do nakłucia portu iniekcyjnego w worku Viaflo; system zabezpieczający przed przypadkowym wysunięciem się igły z portu worka typu podwójne V. Igła 16G zapobiegająca przed defragmentacją korka portu worka. System wyposażony w zawór bezigłowy Luer-Lock z koreczkiem zapobiegającym kontaminacji portu oraz brak konieczności dezynfekcji przed pierwszym podłączeniem.</t>
  </si>
  <si>
    <t>24.</t>
  </si>
  <si>
    <t>Strzykawka Luer lock 3 ml. z gumowym tłokiem ( op. 100 szt.)</t>
  </si>
  <si>
    <t>25.</t>
  </si>
  <si>
    <t>Strzykawka tuberkulinowa                  1ml 25Gx5/8  0,5x16                    Wielkość opakowania: 100 szt.</t>
  </si>
  <si>
    <t>26.</t>
  </si>
  <si>
    <t>Strzykawka insulinowa 1ml z igłą wtopioną lub pakowaną osobno wielkość opakowania 100 szt.</t>
  </si>
  <si>
    <t>27.</t>
  </si>
  <si>
    <t>Strzykawka dwuczęściowa 2ml z rozszerzeniem skali do 3ml do jednorazowego użytku. Wykonana z polipropylenu/polietylenu. Doskonała przeźroczysta komora. Wysoki kontrast podziałki. Trwałe oznaczanie w kolorze czarnym. Nazwa producenta na cylindrze do identyfikacji. Idealna czytelność. Stopniowanie co 0,1ml w zakresie nominalnej skali. 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(niebieski) i nacięciami do częściowego oderwania krótkiego boku i długiego boku opakowania (dyspenser). Bez zawartości lateksu, Dehp i Pcv.                             Wielkość  opakowania: a`100</t>
  </si>
  <si>
    <t>28.</t>
  </si>
  <si>
    <t>Strzykawka dwuczęściowa 5ml z rozszerzeniem skali do 6ml do jednorazowego użytku. Wykonana z polipropylenu/polietylenu. Przeźroczysta komora. Wysoki kontrast podziałki. Trwałe odznaczenia w kolorze czarnym. Nazwa producenta na cylindrze do identyfikacji. Idealna czytelność. Stopniowanie co 0,2ml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z kolorowym oznaczeniem rozmiaru (czerwony) i nacięciami do częściowego oderwania krótkiego boku i długiego boku opakowania (dyspenser). Bez zawartości lateksu, Dehp i Pcv. Wielkość  opakowania: a`100</t>
  </si>
  <si>
    <t>29.</t>
  </si>
  <si>
    <t>Strzykawka dwuczęściowa 10ml z rozszerzeniem skali do 12ml do jednorazowego użytku. Wykonana z polipropylenu/polietylenu. Doskonała przeźroczysta komora. Wysoki kontrast podziałki. Trwałe oznaczenia w kolorze czarnym. Nazwa producenta na cylindrze do identyfikacji. Idealna czytelność. Stopniowanie co 0,5ml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(pomarańczowy) i nacięciami do częściowego oderwania krótkiego boku i długiego boku opakowania (dyspenser). Bez zawartości lateksu, Dehp i Pcv</t>
  </si>
  <si>
    <t>30.</t>
  </si>
  <si>
    <t>Strzykawka dwuczęściowa 20ml z rozszerzeniem skali do 24ml do jednorazowego użytku. Wykonana z polipropylenu/polietylenu. Przeźroczysta komora. Wysoki kontrast podziałki. Trwałe odznaczenia w kolorze czarnym. Nazwa producenta na cylindrze do identyfikacji. Idealna czytelność. Stopniowanie co 1ml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z kolorowym oznaczeniem rozmiaru (zielony) i nacięciami do częściowego oderwania krótkiego boku i długiego boku opakowania (dyspenser). Bez zawartości lateksu, Dehp i Pcv. Opakowanie zbiorcze: opakowanie a'80</t>
  </si>
  <si>
    <t>31.</t>
  </si>
  <si>
    <t xml:space="preserve">Strzykawka trzyczęściowa 5ml do jednorazowego użytku do pomp infuzyjnych strzykawkowych. Wykonana z polipropylenu (korpus i tłok). Doskonale przezroczysta komora. Wysoki kontrast podziałki. Trwałe oznaczenie w kolorze czarnym. Idealna czytelność. Stopniowanie co 0,2ml. Centryczne zakończenie LuerLock (wkręcane) do mocowania igły lub połączenia z drenami do infuzji. Owalny ożebrowany kołnierz komory zapewniający pewny uchwyt i zapobiegający obracaniu w ręce. Bezpieczna blokada tłoka zapobiegająca niekontrolowanemu wysunięciu tłoka z komory. Minimalna objętość resztkowa. Tłok posiada podwójne gumowe uszczelnienie wykonane z syntetycznego materiału pozbawionego lateksu. Wielkość opakowania: 100 sztuk </t>
  </si>
  <si>
    <t>32.</t>
  </si>
  <si>
    <t xml:space="preserve">Strzykawka trzyczęściowa 10/12ml do jednorazowego użytku do pomp infuzyjnych strzykawkowych. Wykonana z polipropylenu (korpus i tłok). Doskonale przezroczysta komora. Wysoki kontrast podziałki. Trwałe oznaczenie w kolorze czarnym. Idealna czytelność. Stopniowanie co 0,5ml. Centryczne zakończenie LuerLock (wkręcane) do mocowania igły lub połączenia z drenami do infuzji. Owalny ożebrowany kołnierz komory zapewniający pewny uchwyt i zapobiegający obracaniu w ręce. Bezpieczna blokada tłoka zapobiegająca niekontrolowanemu wysunięciu tłoka z komory. Minimalna objętość resztkowa. Tłok posiada podwójne gumowe uszczelnienie wykonane z syntetycznego materiału pozbawionego lateksu. Op=100 sztuk </t>
  </si>
  <si>
    <t>33.</t>
  </si>
  <si>
    <t>Strzykawka 1 x użytku     20ml współpracująca z  pompą strzykawkową firmy Drager</t>
  </si>
  <si>
    <t>34.</t>
  </si>
  <si>
    <t>Strzykawka 1 x użytku   50ml współpracująca z  pompą strzykawkową firmy Drager</t>
  </si>
  <si>
    <t>35.</t>
  </si>
  <si>
    <t>Strzykawka 1 x użytku      50ml do pompy bursztynowej</t>
  </si>
  <si>
    <t>36.</t>
  </si>
  <si>
    <t>Igła do punkcji lędźwiowej 22Gx 1½ 0,7x40/-2mm</t>
  </si>
  <si>
    <t>37.</t>
  </si>
  <si>
    <t>Igła do punkcji lędźwiowej 22Gx3½0,7x90</t>
  </si>
  <si>
    <t>38.</t>
  </si>
  <si>
    <t>Igła do punkcji lędźwiowej 20Gx1½ 0,9x40/-2mm</t>
  </si>
  <si>
    <t>39.</t>
  </si>
  <si>
    <t>Igła do punkcji lędźwiowej i znieczuleń podpajeczynówkowych 22G - 90 mm- M – Pencil point</t>
  </si>
  <si>
    <t>40.</t>
  </si>
  <si>
    <t xml:space="preserve">Igła do punkcji lędźwiowej i znieczuleń podpajęczynówkowych, 25G, 26G 27G- 90 mm- M – Pencil point w opakowaniu prowadnica do stabilizacji igły przy nakłuciu </t>
  </si>
  <si>
    <t>41.</t>
  </si>
  <si>
    <t xml:space="preserve">Igła do punkcji lędźwiowej i znieczuleń podpajęczynówkowych, 25G, 27G- 120 mm- M – Pencil point w opakowaniu prowadnica </t>
  </si>
  <si>
    <t>42.</t>
  </si>
  <si>
    <t>Strzykawka 3 częściowa 10 ml z zawartością 3ml,  5ml lub 10 ml sterylnego roztworu 0,9 % NaCl; z korkiem do zastosowania na zawór bezigłowy Luer-Lock z wewnętrzną gąbką nasączoną 70% IPA (izopropyl) umieszczonym w tłoku strzykawki w osobnym opakowaniu gwarantującym sterylność. Umożliwiający dezynfekcję zaworów bezigłowych przy portach oraz wkłuciach centralnych. Możliwe długotrwałe zabezpieczenie dostępu bezigłowego do 7 dni. Zabezpieczenie złącza Luer-Lock strzykawki zatyczką nieodkręcaną łatwą do usunięcia. Skala strzykawki w wielkości wypełnienia NaCl. Przeznaczona tylko do przepłukiwania.</t>
  </si>
  <si>
    <t>43.</t>
  </si>
  <si>
    <t>Korek luer-lock z wewnętrzną gąbką nasączoną 70% IPA (izopropyl). Koreczek w opakowaniu gwarantującym sterylność. Umożliwiający dezynfekcję zaworów bezigłowych przy portach oraz wkłuciach centralnych. Możliwe długotrwałe zabezpieczenie dostępu bezigłowego do 7 dni.</t>
  </si>
  <si>
    <t xml:space="preserve">szt </t>
  </si>
  <si>
    <t>44.</t>
  </si>
  <si>
    <t>Strzykawka do żywienia dojelitowego o pojemności 60ml z kodowanym kolorystycznie tłokiem w kolorze filetowym , podłączenie enfit</t>
  </si>
  <si>
    <t>45.</t>
  </si>
  <si>
    <t>Strzykawka do żywienia dojelitowego o pojemności 20ml z kodowanym kolorystycznie tłokiem w kolorze filetowym, podłączenie enfit</t>
  </si>
  <si>
    <t>46.</t>
  </si>
  <si>
    <t xml:space="preserve">Strzykawka do żywienia dojeltowego o pojemności 10ml z kodowanym kolorystycznie tłokiem w kolorze fioletowym, połączenie enfit op=100 sztuk </t>
  </si>
  <si>
    <t>47.</t>
  </si>
  <si>
    <t xml:space="preserve">Strzykawka 100 ml z końcówką do cewnika  </t>
  </si>
  <si>
    <t xml:space="preserve">szt. </t>
  </si>
  <si>
    <t>48.</t>
  </si>
  <si>
    <t xml:space="preserve">Igły doszpikowe kompatybilne z napędem EZ-IO posiadanym przez Zamawiającego w komplecie z przewód przedłużający, pojemnik na zużytą igłę, opatrunek stabilizujący.Rozmiary   duża 15G - 45mm ( &gt;40 kg); i 15 G- 25mm (&gt; 3) ) mała 15 G- 15mm ( 3-39  kg) ) 
</t>
  </si>
  <si>
    <t>49.</t>
  </si>
  <si>
    <t xml:space="preserve">Automatyczne wkłucie doszpikowe dla dorosłych oraz dziecei powyżej 12roku życia </t>
  </si>
  <si>
    <t>Razem</t>
  </si>
  <si>
    <t>Pakiet nr 2</t>
  </si>
  <si>
    <t>ZAŁĄCZNIK NR 3</t>
  </si>
  <si>
    <t>Anestezjologia</t>
  </si>
  <si>
    <t>Zestaw do kaniulacji dużych naczyń jednokanałowy 2F</t>
  </si>
  <si>
    <t xml:space="preserve"> Zestaw do kaniulacji dużych naczyń jednokanałowy 3F</t>
  </si>
  <si>
    <t>Zestaw do kaniulacji dużych naczyń dwukanałowy 5F, 6F, 7F</t>
  </si>
  <si>
    <t>Zestaw do drenażu przezskórnego metodą jednostopniową  6F, 9F</t>
  </si>
  <si>
    <t>Zestaw do wkłucia centralnego przezskórnego, wprowadzony obwodowo przeznaczony do przewlekłego stosowania, wykonany z poliuretanu, kaniula rozrywalna teflonowa lub igła rozłamywalna  jednowejściowy rozm.  1F/20cm 2F/15cm  2F/30</t>
  </si>
  <si>
    <t xml:space="preserve">Pediatryczny cewnik dwuświatłowy do cewnikowania żył centralnych z cewnikiem typu Blue FlexTip 4F  </t>
  </si>
  <si>
    <t xml:space="preserve">Pediatryczny cewnik dwuświatłowy wykonany z poliuretanu  wprowadzany metodą Seldingera 3F do wyboru długość 10, 15, 20 cm </t>
  </si>
  <si>
    <t>Jednoświatłowy  cewnik pępkowy 2,5F, 3,5F</t>
  </si>
  <si>
    <t>Dwuświatłowy cewnik pępkowy rozm. 4 F , 5F</t>
  </si>
  <si>
    <t>Mocowanie do cewnika pępowinowego ze skrzydełkami za pomocą plastra hydrokoloidowego, dostępny w trzech rozmiarach (mikro dla masy ciała &lt;800g, mały 800-1200g, duży 1200-2200gr.)</t>
  </si>
  <si>
    <r>
      <t>Wymiennik ciepła i wilgoci z portem do tlenu</t>
    </r>
    <r>
      <rPr>
        <sz val="9"/>
        <color rgb="FFFF99CC"/>
        <rFont val="Calibri Light"/>
        <family val="2"/>
        <charset val="238"/>
      </rPr>
      <t xml:space="preserve">  </t>
    </r>
  </si>
  <si>
    <r>
      <t>Filtr elektrostatyczny  z wydzielonym celulozowym wymiennikiem ciepła i wilgoci o zmniejszonej objętości</t>
    </r>
    <r>
      <rPr>
        <u/>
        <sz val="9"/>
        <color rgb="FF969696"/>
        <rFont val="Calibri Light"/>
        <family val="2"/>
        <charset val="238"/>
      </rPr>
      <t xml:space="preserve"> dla noworodków  </t>
    </r>
    <r>
      <rPr>
        <sz val="9"/>
        <color rgb="FF969696"/>
        <rFont val="Calibri Light"/>
        <family val="2"/>
        <charset val="238"/>
      </rPr>
      <t>30-100ml- waga do 9g, z portem do kapno, opakowanie folia-papier, skuteczności filtracji względem bakterii i wirusów 99,99%, wydajność nawilżania min. 28 mg/l przy VT - 50 ml, przestrzeń martwa max 10 ml</t>
    </r>
  </si>
  <si>
    <r>
      <t>Filtr elektrostatyczny  z wydzielonym celulozowym wymiennikiem ciepła i wilgoci o zmniejszonej objętości</t>
    </r>
    <r>
      <rPr>
        <u/>
        <sz val="9"/>
        <color rgb="FF000000"/>
        <rFont val="Calibri Light"/>
        <family val="2"/>
        <charset val="238"/>
      </rPr>
      <t xml:space="preserve"> dla dzieci</t>
    </r>
    <r>
      <rPr>
        <sz val="9"/>
        <color rgb="FF000000"/>
        <rFont val="Calibri Light"/>
        <family val="2"/>
        <charset val="238"/>
      </rPr>
      <t xml:space="preserve">  z portem do kapno, opakowanie folia-papier, objętość oddechowa 75-300 ml skuteczności filtracji względem bakterii i wirusów 99,99%wydajność nawilżania min. 31 mg/l przy VT- 250 ml,utrata wilgoci max 6 mg H2O/litr przy Vt 75 ml</t>
    </r>
    <r>
      <rPr>
        <sz val="9"/>
        <color rgb="FF000000"/>
        <rFont val="Calibri Light"/>
        <family val="2"/>
        <charset val="238"/>
      </rPr>
      <t xml:space="preserve">
przestrzeń martwa w zakresie 25-30 ml, masa 21g. </t>
    </r>
  </si>
  <si>
    <t>Filtr elektrostatyczny z wydzielonym celulozowym wymiennikiem ciepła i wilgoci dla dorosłych, sterylny, z portem kapno, Opakowanie folia-papier, objętość oddechowa 150-1200 ml ,skuteczność filtracji względem bakterii i wirusów min. 99,999%, wydajność nawilżania min. 33 mg/l przy VT 500 ml, utrata wilgoci max 6 mg H2O/litr przy Vt 500 ml przestrzeń martwa w zakresie 51ml, masa 28 g.</t>
  </si>
  <si>
    <t>Filtr mechaniczny mały do zabezpieczenia respiratora i aparatu, zakres objętości oddech. 150-1200ml. 
Przestrzeń martwa 42 ml.filtr mechaniczny z membraną filtrującą harmonijkową,opakowanie folia- papier
skuteczności filtracji względem bakterii  min. 99,9999%, skuteczność filtracji wg NaCl ≥ 99,512%
wydajność nawilżania min. 16 mg/l przy VT - 500 ml
utrata wilgoci max 17 mg H2O/litr przy Vt 500 ml</t>
  </si>
  <si>
    <t xml:space="preserve">Obwód  oddechowy do aparatu do znieczulenia dla dzieci  z rur rozciągalnych o średnicy 22mm i długości 150-200 cm posiadający łącznik Y , dodatkową rurę o długości  oraz worek oddechowy o pojemności 1L,  </t>
  </si>
  <si>
    <t xml:space="preserve">Obwód  oddechowy do aparatu do znieczulenia dla dorosłych z rur rozciągalnych o średnicy 22mm i długości 150-200 cm posiadający łącznik Y , dodatkową rurę o długości  oraz worek oddechowy o pojemności 2L,  </t>
  </si>
  <si>
    <r>
      <t>Maska krtaniowa jednorazowego użytku z PCV z  delikatnym mankietem silikonowym do wentylacji pacjenta z zabezpieczeniem w postaci użebrowania chroniącego przed możliwością wklinowania nagłośni oraz z luźnym niewbudowanym na całej długości rurki oddechowej drenem do napełniania mankietu co chroni przed możliwością przypadkowego przegryzienia poprzez dowolne oddalenie drenu od zębów pacjenta.  Rozmiary: 1,0 - 6,0</t>
    </r>
    <r>
      <rPr>
        <sz val="9"/>
        <color rgb="FFFF99CC"/>
        <rFont val="Calibri Light"/>
        <family val="2"/>
        <charset val="238"/>
      </rPr>
      <t xml:space="preserve"> </t>
    </r>
  </si>
  <si>
    <t>Maska żelowa- urządzenie nadkrtaniowe wyposażone w nienadmuchiwany mankiet, posiadające kanał gastryczny który umożliwia wprowadzenie sondy żołądkowej (z wyłączeniem maski nr  1). Urządzenie musi być wyposażone w zintegrowany bloker zgryzu, stabilizator położenia w jamie ustnej, ułatwiający wprowadzenie i zapobiegający potencjalnej rotacji. Urządzenie musi się dopasowywać do struktur gardła i krtani zapewniając niezawodne uszczelnienie okolic około krtaniowych bez potrzeby stosowania nadmuchiwanego mankietu oraz podporę nagłośni która zmniejsza możliwość fałdowania nagłośni prowadzącej do odcięcia drożności dróg oddechowych. Konstrukcja urządzenia musi zapewniać anatomiczne bezciśnieniowe uszczelnienie struktur gardła i krtani oraz struktur przykrtaniowych co zarazem musi pozwalać na unikniecie urazów tych tkanek w następstwie ucisku. Produkt sterylny, jednorazowy, pakowany pojedynczo. Rozmiary 1-5 kodowane kolorystycznie.</t>
  </si>
  <si>
    <t>Maska anestetyczna jednorazowa, z otwartym mankietem, kształt anatomiczny,  Nie zawiera PCV i ftalanów. Rozm. 1,2,3,4 kodowane na całej długości mankietu.</t>
  </si>
  <si>
    <r>
      <t>Maska anestetyczna jednorazowa z kołnierzem nadmuchiwanym, kształt anatomiczny,  rozmiary 0</t>
    </r>
    <r>
      <rPr>
        <sz val="9"/>
        <color rgb="FF969696"/>
        <rFont val="Calibri"/>
        <family val="2"/>
        <charset val="238"/>
      </rPr>
      <t>÷</t>
    </r>
    <r>
      <rPr>
        <sz val="9"/>
        <color rgb="FF969696"/>
        <rFont val="Calibri Light"/>
        <family val="2"/>
        <charset val="238"/>
      </rPr>
      <t>5</t>
    </r>
  </si>
  <si>
    <t xml:space="preserve">Maska krtaniowa jednorazowego użytku,drugiej generacji, z dostępem do przewodu pokarmowego zapewniająca  skuteczne uszczelnienie  na poziomie części ustnej gardła (uszczelnienie ustno-gardłowe) oraz uszczelnienie w obrębie górnego zwieracza przełyku (uszczelnienie przełykowe). Maska krtaniowa umożliwiająca drenaż bierny lub aktywną kontrolę treści przewodu pokarmowego niezależnie od wentylacji. Dostępna w rozmiarach : 1;1,5;2;2,5;3;4;5  </t>
  </si>
  <si>
    <t>Rurki intubacyjne bez mankietu do podawania surfaktantu rozm. od Ø2 do Ø 3,5 co 0,5 rozm.</t>
  </si>
  <si>
    <t>Jednorazowa metalowa łyżka do laryngoskopu typ McIntosh rozm. 00-4</t>
  </si>
  <si>
    <t>Rurki intubacyjne z mankietem baryłkowym, niskociśnieniowym wykonane z wysokiej jakości medycznego PCV , ze znacznikiem głębokości intubacji w postaci grubego oringu wokół rurki , z oznaczeniem rozmiaru na rurce i łączniku, gładkie krawędzie, linia RTG na całej długości rurki, skalowane co 1 cm, sterylne; rozm. 2,5-4,5  co 0,5</t>
  </si>
  <si>
    <t>Rurki intubacyjne z mankietem baryłkowym, niskociśnieniowym wykonane z wysokiej jakości medycznego PCV , ze znacznikiem głębokości intubacji w postaci grubego oringu wokół rurki , z oznaczeniem rozmiaru na rurce i łączniku, gładkie krawędzie, linia RTG na całej długości rurki, skalowane co 1 cm, sterylne; rozm. 5-10 co 0,5</t>
  </si>
  <si>
    <t>Rurki intubacyjne bez mankietu  wykonane z wysokiej jakości  medycznego PCV skalowane co 1 cm, sterylne; rozm. 2,5-10 co 0,5</t>
  </si>
  <si>
    <t xml:space="preserve">Rurka intubacyjna z mankietem zbrojona rozm. 2,5 -10  co 0,5 </t>
  </si>
  <si>
    <t xml:space="preserve">Prowadnica do trudnych intubacji wielorazowa typ Bugie  </t>
  </si>
  <si>
    <t xml:space="preserve">Prowadnica do trudnej intubacji typ Bougie jednorazowa 3,3 mm i 5,0mm o długości do wyboru </t>
  </si>
  <si>
    <t>Prowadnica do rurki intubacyjnej Ø2,2*225mm÷230mm</t>
  </si>
  <si>
    <t>Prowadnica do rurki intubacyjnej Ø4,0 *335mm÷340mm</t>
  </si>
  <si>
    <t xml:space="preserve">Łącznik martwa przestrzeń </t>
  </si>
  <si>
    <t>Dren do kapnografii dł. 2m -3m , wykonany z PCV, zakończenia Luer- Lock</t>
  </si>
  <si>
    <t>Rurka tracheostomijna sterylna z mankietem w całości widoczna w promieniach RTG. Gładkie zaoblone krawędzie. Opakowanie zawiera rurkę, prowadnicę ułatwiającą wprowadzenie, tasiemkę mocującą. Rozm. 3,5 -10 co 0,5</t>
  </si>
  <si>
    <t>Rurka tracheostomijna sterylna bez mankietu  w całości widoczna w promieniach RTG. Gładkie zaoblone krawędzie. Opakowanie zawiera rurkę, prowadnicę ułatwiającą wprowadzenie, tasiemkę mocującą. Rozm. 3,5 -10 co 0,5</t>
  </si>
  <si>
    <t xml:space="preserve">Rurka tracheostomijna sterylna bez mankietu z  kołnierzem o zmniejszonym kącie przeznaczona dla
pacjentów noworodkowych . Rozm. 2,5 -4,5 </t>
  </si>
  <si>
    <t>Rurka nosowo-gardłowa  wykonana z miękkiego, elastycznego termoplastycznego PVC , z  zabezpieczeniem przed całkowitym wsunięciem do nosogardzieli, bez lateksu, bez ftalanów, jałowa, jednorazowego użytku rozmiary do wyboru 2,5-9,0 co 0,5</t>
  </si>
  <si>
    <t xml:space="preserve">Rurka kraniowa typu LTS rozmiar 0-5 </t>
  </si>
  <si>
    <t>Rurka Guedel sterylna rozm 000-5</t>
  </si>
  <si>
    <t>Opaska do rurki tracheostomijnej do wyboru dla dorosłych lub dzieci niebieska. Laminat składający się z dwóch warstw nylonu oraz dwóch warstw pianki poliuretanowej, przełożonej poliestrem w środku. Sterylna.</t>
  </si>
  <si>
    <t>Opaska przeznaczona do mocowania rurek tracheostomijnych na oddziałach pediatrycznych (noworodki, niemowlęta i dzieci starsze). Miękka, stabilna, oddychająca, nieszkodliwa dla skóry opaska wykonana z unikatowego
materiału zapobiegającego przed zsunięciem. Produkt wykonany bez użycia kauczuku naturalnego ani zmiękczacza DEHP,
Pakowany pojedynczo. Możliwość przycięcia do odpowiedniego rozmiaru</t>
  </si>
  <si>
    <t>Jednorazowa opaska do mocowania noworodkowych czujników pulsoksymetrycznych, nieprzylepna (bez zastosowania kleju) wykonana z pianki poliuretanowej o otwartych komórkach, bez lateksu. Wierzchnia tkanina zawiera włókna
nylonowe i przędzę Spandex. miękkie mocowanie na rzep stosowane.  zarówno na palec, stopę jak i każdą kończynę
w kolorze białym. Grubość opaski nie przekracza 2,3 mm. Rozmiary do wyboru ,Large – długość 125 mm szerokość 25 mm</t>
  </si>
  <si>
    <t xml:space="preserve">Jednorazowa opaska do mocowania noworodkowych czujników pulsoksymetrycznych, nieprzylepna (bez zastosowania kleju) wykonana z pianki poliuretanowej o otwartych komórkach, bez lateksu. Wierzchnia tkanina zawiera włókna
nylonowe i przędzę Spandex. miękkie mocowanie na rzep stosowane.  zarówno na palec, stopę jak i każdą kończynę
w kolorze białym. Grubość opaski nie przekracza 2,3 mm. Rozmiar XLarge – długość 150 mm szerokość 50 mm opakowanie 100 sztik  </t>
  </si>
  <si>
    <t>Dwuczęściowe okularki chroniące oczy dziecka podczas fototerapii, wykonane z pianki pokrytej delikatnym, przyjaznym dla skóry materiałem (bawełna + welur), od strony oczu w kolorze czarnym, składające się z części tylnej o nieregularnym kształcie, dopasowującej się do obwodu głowy. Dostępne rozmiary: 1: długość 23cm  +/- 0,5cm, szerokość 8,5cm  +/- 0,5cm, część przednia ukształtowana na oczy, długość 9,0-9,5cm; 2: długość 23cm  +/- 0,5cm, szerokość 8,5cm  +/- 0,5cm), część przednia ukształtowana na oczy, długość 12,0-12,5cm; 3: długość 23cm  +/- 0,5cm, szerokość 8,5cm  +/- 0,5cm, część przednia ukształtowa na oczy, długość 16,5-17,0cm  całość łączona na rzepy. Pakowane pojedynczo</t>
  </si>
  <si>
    <t xml:space="preserve">Okulary do fototerapii w kształcie litery Y zabezpieczające oczy dziecka podczas fototerapii. Dostępne rozmiary do wyboru dla obwodu głowy 20-28cm; 24-33cm; 30-38cm </t>
  </si>
  <si>
    <t>Czapeczki wykonane z 95% bawełny i 5% elastanu w rozmiarach XS-XXL do systemu Miniflow</t>
  </si>
  <si>
    <t>Przyłącze do układów pacjenta Miniflow  umożliwiające podłączenie rurek donosowych lub maseczek z regulacją konta nachylenia</t>
  </si>
  <si>
    <t>Rurka donosowa lub maska  w rozmiarze mały, średni, duży do systemu Miniflow</t>
  </si>
  <si>
    <t>50.</t>
  </si>
  <si>
    <t>Cewnik z trokarem 8F,10F, 12F, 16F</t>
  </si>
  <si>
    <t>51.</t>
  </si>
  <si>
    <t>Zestaw do odbarczania odmy dla dzieci . Zawartość zestawu:
- 1 XRO cewnik do drenażu
- 1 serweta z otworem 60 x 50cm
- 2 prostokątne pojemniki na detergent i płyny dezynfekujące
- 4 waciki
- 8 kompresów gazowych 10 x 10cm
- 2 pensety
- 2 10ml strzykawki
- 1 38 x 1.2mm (18G) igła do odciągania
- 1 15 x 0.5mm (25G) igła 
- 1 38 x 0.8mm (21G) igła do znieczulenia miejscowego
- 1 38 x 0.9mm (20G) igła do wstępnego nakłucia
- 2 igły do zszycia
- 1 skalpel
- 1 wentyl ssący do drenażu
- 1 plastykowy zbiornik z łącznikiem na płyn 
- 1 rolka plastra, szerokość 75m
- 1 para rękawiczek</t>
  </si>
  <si>
    <t>52.</t>
  </si>
  <si>
    <t>Zestaw do drenażu opłucnej 3 komorowy z zastawką wodną pojemność 2100ml</t>
  </si>
  <si>
    <t>53.</t>
  </si>
  <si>
    <t>Zestaw do drenażu opłucnej z mechaniczną siłą ssania pojemność 2100 ml</t>
  </si>
  <si>
    <t>54.</t>
  </si>
  <si>
    <t>Zestaw do drenażu worka osierdziowego 6F, 7F, 8F, 9F</t>
  </si>
  <si>
    <t>55.</t>
  </si>
  <si>
    <t>Sonda silikonowa do długotrwałego karmienia z 4 bocznymi otworami nr Ch 6-9, 10-12</t>
  </si>
  <si>
    <t>56.</t>
  </si>
  <si>
    <t xml:space="preserve">Zgłębnik PUR w wersji do żywienia do żołądka oraz do jelita cienkiego.Wykonany z miękkiego, przezroczystego poliuretanu. (stosowanie do 41 dni) Centymetrowa podziałka, prowadnica ułatwiająca  zakładanie, trzy linie kontrastujące w promieniach RTG umożliwiają kontrolę położenia zgłębnika. koniec dalszy zgłębnika wyposażony w boczne otwory minimalizujące ryzyko zatkania, koniec bliższy zgłębnika posiada łącznik typu ENFit umożliwiający połączenie z zestawem do żywienia ENFit lub strzykawką ENFit. Rozmiary CH6-Ch12 </t>
  </si>
  <si>
    <t>57.</t>
  </si>
  <si>
    <t>Cewnik typu Fogartyego  w rozm. 2F/40; 2F/60,3F/40, 5F/40,5F/80, 7F/40,</t>
  </si>
  <si>
    <t>58.</t>
  </si>
  <si>
    <t xml:space="preserve">Mocowanie rurek intubacyjnych przeznaczone
dla wcześniaków i noworodków. Produkt nie
zawiera lateksu i BPA, musi zapobiegać
urazom podniebienia, w nagłych przypadkach
łatwy do usunięcia. Mocowanie za pomocą
plastra hydrokoloidowego, plastry mocujące
nie mogą znajdować się bezpośrednio przy
ustach noworodka. Możliwość utrzymania do 1 tygodnia. Załączona taśma miernicza
ułatwiająca dobór odpowiedniego rozmiaru. Dostępne rozmiary w zależności od wagi
noworodka:
- do 600g,
- od 600g do 800g,
- od 800g do 1200g,
- od 1200g do 1500g,
- od 1500g do 2000g,
- powyżej 2000g. Wielkość opakowania: 5 sztuk </t>
  </si>
  <si>
    <t>59.</t>
  </si>
  <si>
    <t>Plaster ochronny owalne z powierzchnią
adhezyjną do bezpośredniego naklejania na
noski kaniul nosowych CPAP lub innych
adapterów nosowych. Zapobiega odleżynom
oraz podrażnieniom okolic nosa.Rozmiar Small lub Micro. Wielkość opakowania: 150 sztuk</t>
  </si>
  <si>
    <t>60.</t>
  </si>
  <si>
    <t xml:space="preserve">Jednorazowe plastry hydrokoloidowe do
ochrony nosa podczas stosowania maseczek
neonatologicznych przy wentylacji nCPAP w
kształcie połączonego trójkąta z literka T,
pakowane oddzielnie, produkt niesterylny. Rozmiar mały i duży do wyboru.  Wielkość opakowania: 20 sztuk </t>
  </si>
  <si>
    <t>61.</t>
  </si>
  <si>
    <t>Sterylny, poliuretanowy opatrunek do mocowania cewników centralnych z dwoma małymi wycięciami. Rozmiar 10 x 12 cm z szerokimi aplikatorami (min. 2,5 cm), laminowaną metką i  szerokim laminowanym paskiem włókninowym z wycięciem. Ponacinane poprzecznie obrzeże wzmocnione od spodu włókniną z każdej strony. Szybka aplikacja w 2 krokach (papier zabezpieczający i ramka). Klej akrylowy naniesiony wzorem diamentu  (folia) i ze wzrorem kropek (włóknina) w sposób gwarantujący wysoką przepuszczalność dla pary wodnej. Odporny na działanie środków dezynfekcyjnych zawierających alkohol. Wyrób medyczny klasy IIa, opakowanie typu folia-folia. Potwierdzenie bariery folii dla wirusów =&gt;27nm przez niezależne laboratorium na podstawie badań statystycznie znamiennej ilości probek (min 32).</t>
  </si>
  <si>
    <t>62.</t>
  </si>
  <si>
    <t>Bezszwowy przyrząd mocujący centralne cewniki naczyniowe o rozmiarze do 12F.CHG - 8.5x11.5 cm
Przyrząd mocujący składa się z delikatnego włókninowego podłoża, pokrytego silikonowym klejem oraz specjalnie uformowanego tworzywa sztucznego do przeprowadzenia i stabilizacji kanałów cewnika naczyniowego. Dołączony do przyrządu przezroczysty  opatrunek bakteriobójczy z hydrożelem, zawierającym wagowo 2% roztwór glukonianu chlorheksydyny (wyrób medyczny klasy III.). Folia opatrunku stanowi barierę dla wirusów =&gt;27nm. Czas utrzymania na wkłuciu do 7 dni. Opakowanie folia-papier. W każdym jednostkowym opakowaniu obrazkowa samoprzylepna instrukcja aplikacji.</t>
  </si>
  <si>
    <t>63.</t>
  </si>
  <si>
    <t>Bezszwowy przyrząd mocujący centralne cewniki naczyniowe o rozmiarze do 12FCHG  - 10x15.5 cm
Przyrząd mocujący składa się z delikatnego włókninowego podłoża, pokrytego silikonowym klejem oraz specjalnie uformowanego tworzywa sztucznego do przeprowadzenia i stabilizacji kanałów cewnika naczyniowego. Dołączony do przyrządu przezroczysty  opatrunek bakteriobójczy z hydrożelem, zawierającym wagowo 2% roztwór glukonianu chlorheksydyny (wyrób medyczny klasy III.). Folia opatrunku stanowi barierę dla wirusów =&gt;27nm. Czas utrzymania na wkłuciu do 7 dni. Opakowanie folia-papier. W każdym jednostkowym opakowaniu obrazkowa samoprzylepna instrukcja aplikacji.</t>
  </si>
  <si>
    <t>64.</t>
  </si>
  <si>
    <t xml:space="preserve">Przylepiec do mocowania drenów, przewodów, cewników medycznych w rozmiarze 6–12 Fr oraz 12–24 Fr. Hypoalergiczny, klej silikonowy, podłoże z miękkiej włókniny, laminowany. Wyrób medyczny, pakowany pojedynczo, sterylny. Bez lateksu, kauczuku i tlenku cynku. Zaprojektowany tak, aby cewnik/dren nie dotykał skóry.Do wyboru rozmiary 4,3 cm x 6,1 cm oraz 5,5 cm x 9,0 cm
</t>
  </si>
  <si>
    <t>65.</t>
  </si>
  <si>
    <t xml:space="preserve">Przylepiec do mocowania sondy nosowo - żołądkowej Hypoalergiczny, przeźroczysty, z klejem silikonowym. Bez lateksu, kauczuku i tlenku cynku. Wyrób medyczny, pakowany pojedynczo. Unikalna budowa z częścią pozbawioną kleju powoduje, że sonda zwisa swobodnie nie kontaktując się z nozdrzem, końcówka przylepca nie przykleja się do rękawiczek. Rozmiary do wyboru 5,7 cm x 7,3 cm oraz 4,5 cm x 4,7 cm </t>
  </si>
  <si>
    <t>66.</t>
  </si>
  <si>
    <r>
      <t>Resuscytator jednorazowego użytku z wiorkiem samorozprężalnym                                                                                       -dla dorosłych poj 1650ml, dren tlenowy, maska twarzowa nr 5, zawór ciśnienia 60cmH</t>
    </r>
    <r>
      <rPr>
        <vertAlign val="subscript"/>
        <sz val="8"/>
        <color rgb="FF000000"/>
        <rFont val="Calibri Light"/>
        <family val="2"/>
        <charset val="238"/>
      </rPr>
      <t>2</t>
    </r>
    <r>
      <rPr>
        <sz val="8"/>
        <color rgb="FF000000"/>
        <rFont val="Calibri Light"/>
        <family val="2"/>
        <charset val="238"/>
      </rPr>
      <t>O                                                                                                       -dla dzieci z workiem o pojemności 600 ml, dren tlenowy, maska nr 2 , zawór ciśnienia 40ml H</t>
    </r>
    <r>
      <rPr>
        <vertAlign val="subscript"/>
        <sz val="8"/>
        <color rgb="FF000000"/>
        <rFont val="Calibri Light"/>
        <family val="2"/>
        <charset val="238"/>
      </rPr>
      <t>2</t>
    </r>
    <r>
      <rPr>
        <sz val="8"/>
        <color rgb="FF000000"/>
        <rFont val="Calibri Light"/>
        <family val="2"/>
        <charset val="238"/>
      </rPr>
      <t>O dla niemowląt z workiem o pojemności 280 ml, dren tlenowy, maska nr 1, zawór ciśnienia 40ml H</t>
    </r>
    <r>
      <rPr>
        <vertAlign val="subscript"/>
        <sz val="8"/>
        <color rgb="FF000000"/>
        <rFont val="Calibri Light"/>
        <family val="2"/>
        <charset val="238"/>
      </rPr>
      <t>2</t>
    </r>
    <r>
      <rPr>
        <sz val="8"/>
        <color rgb="FF000000"/>
        <rFont val="Calibri Light"/>
        <family val="2"/>
        <charset val="238"/>
      </rPr>
      <t xml:space="preserve">O  </t>
    </r>
  </si>
  <si>
    <t>67.</t>
  </si>
  <si>
    <t>Zestaw do konikotomii dla dorosłych – kaniula 4mm , dla dzieci kaniula 2 mm  – jednorazowy zestaw ratunkowy, pozwalający uzyskać w przypadku niedrożności górnych dróg oddechowych szybki dostęp do tchawicy pacjenta, założenie nie wymaga nacięcia skóry, specjalna konstrukcja rekojeści zabezpiecza przed uszkodzeniem tylnej ściany tchawicy w momencie wkłucia; dzięki standardowej końcówce o średnicy 15mm, umozliwia wentylację przy uzyciu worka samorozprężalnego, respiratora lub bezpośrednio ustami, całość sterylna</t>
  </si>
  <si>
    <t>Pakiet nr 3</t>
  </si>
  <si>
    <t>Pojemniki na odpady medyczne</t>
  </si>
  <si>
    <t>%</t>
  </si>
  <si>
    <t>Brutto</t>
  </si>
  <si>
    <t>Pojemnik na odpady medyczne 0,7l           (dostępność w kolorze czerwonym i niebieskim do wyboru Zamawiającego przy zamówieniu)</t>
  </si>
  <si>
    <t>Pojemnik na odpady medyczne  1l                               (dostępność w kolorze czerwonym i niebieskim do wyboru Zamawiającego przy zamówieniu)</t>
  </si>
  <si>
    <t>Pojemnik na odpady medyczne 2l długie (kolor: czerwony)</t>
  </si>
  <si>
    <t>Pojemnik na odpady medyczne 3,5l (kolor: czerwony)</t>
  </si>
  <si>
    <t>Pakiet nr 4</t>
  </si>
  <si>
    <t>ZAŁĄCZNIK NR 4</t>
  </si>
  <si>
    <t>Cewniki, dreny, zgłębniki</t>
  </si>
  <si>
    <t>Wartość netto</t>
  </si>
  <si>
    <t>Wartość brutto</t>
  </si>
  <si>
    <t>Cewnik Nelaton Ch 6/40cm- Ch 20/40 cm pakowany pojedynczo papier/folia</t>
  </si>
  <si>
    <t>Cewnik Foleya silikonowy Ch 3 - Ch 5, pakowany podwójnie folia/papier-folia</t>
  </si>
  <si>
    <t>Cewnik Foleya Ch 6 - Ch 8, pakowany podwójnie folia/papier-folia, z prowadnicą</t>
  </si>
  <si>
    <t>Cewnik Foleya Ch 10 - Ch 22, pakowany podwójnie folia/papier-folia</t>
  </si>
  <si>
    <t>Silikonowy cewnik Foleya dwudrożny z plastikową zastawką do napełniania balonu oraz zatyczką. Linia kontrastująca w RTG. Łącznik kodowany kolorystycznie. Na cewniku nadrukowany: rozmiar pojemność balonu. Pakowany podwójnie: folia z min. podwójną perforacją, folia-papier z min. 1cm listkami do otwierania oraz napisami w j. polskim. Rozmiary: - CH 6 - CH 10, dł 270mm, z prowadnicą
- CH 12 - CH 24, dł. 400mm.</t>
  </si>
  <si>
    <t>Silikonowy cewnik Foleya trójdrożny z plastikową zastawką do napełniania balonu. Linia kontrastująca w RTG. Łącznik kodowany kolorystycznie. Na cewniku nadrukowany: rozmiar  pojemność balonu. Pakowany podwójnie: folia z min. podwójną perforacją, folia-papier z min. 1cm listkami do otwierania oraz napisami w j. polskim. Rozmiary: CH 16 - CH 22 - dł. 400mm.</t>
  </si>
  <si>
    <t>Cewnik do odsysania g.d.o.Ch 4 dł - Ch 18robocza29cm, 2 otwory odbarczające, zmrożona powierzchnia cewnika zapobiegająca przyklejaniu do rurki intubacyjnej, pakowany pojedynczo papier/folia UWAGA: inna długość cewników Cewnik do odsysania górnych dróg oddechowych bez ftalanów wykonany z PCV (zmrożona powierzchnia). Otwór końcowy, dwa otwory boczne naprzeciwległe. Łącznik kodowany kolorystycznie zależnie od rozmiaru z tłoczoną nazwą producenta. Opakowanie folia-papier z min. 1cm listkami do otwierania oraz napisami w j. polskim (informacja o braku ftalanów). Rozmiary CH 6 - CH 10 o długości 40cm i 60cm, oraz CH 12 - CH 24 o długość 60cm.</t>
  </si>
  <si>
    <t>Kanka odbytnicza Ch 16/40cm</t>
  </si>
  <si>
    <t>Kanka odbytnicza Ch 16/20cm</t>
  </si>
  <si>
    <t>Zgłębnik żołądkowy z zatyczką Ch 8- Ch18, dł. 800mm*</t>
  </si>
  <si>
    <t>Zgłębnik żołądkowy z zatyczką Ch 20- Ch 28, dł. 1000mm</t>
  </si>
  <si>
    <t>Zgłębnik żołądkowy z zatyczką Ch 30- Ch 34, dł.1000mm</t>
  </si>
  <si>
    <t>Cewnik do karmienia przez nos  Ch 0,6- Ch 10 x40cm</t>
  </si>
  <si>
    <t>Zgłębnik żołądkowy wykonany ze 100% silikonu medycznego o najwyższej biokompatybilności z zatyczką. Zamknięta końcówka oraz otwory boczne. Linia RTG na całej długości. Cyfrowa podziałka głębokości. Nazwa producenta, rozmiar oraz średnica fabrycznie umieszczone na zgłębniku w celu pełnej identyfikacji produktu. Opakowanie typu folia-papier z listkami ułatwiającymi otwieranie (min. 1cm). Rozmiary: CH 6, dł.400mm, CH8 - CH10, dł.800mm, CH12 - CH20, dł.1200mm.</t>
  </si>
  <si>
    <t>Lateksowy dren do jamy otrzewnowej Ch 24- Ch 34*</t>
  </si>
  <si>
    <t>Łącznik schodkowy do łączenia cewników Ø4mm - prosty</t>
  </si>
  <si>
    <t>Łącznik schodkowy do łączenia cewników Ø6mm - prosty</t>
  </si>
  <si>
    <t>Sonda dwunastnicza, sterylna Ch 8- Ch 16/ 122cm/+3cm</t>
  </si>
  <si>
    <t>Bezpieczne mocowanie cewników donosowych dla dzieci, cewników tlenowych, sond żołądkowych i dwunastniczych i innych, zapobiegające skutecznie przemieszczaniu się cewników i ograniczające traumatyzację pacjenta.</t>
  </si>
  <si>
    <t>Bezpieczne mocowanie cewników donosowych dla noworodków, cewników tlenowych, sond żołądkowych i dwunastniczych i innych, zapobiegające skutecznie przemieszczaniu się cewników i ograniczające traumatyzację pacjenta.</t>
  </si>
  <si>
    <t>Dren tlenowy, odporny na zagięcia o trwałym połączeniu bez możliwościprzypadkowego rozłączenia o dł min 400 cm do max. 770 cm</t>
  </si>
  <si>
    <t>Cewnik do podawania tlenu przez nos dla noworodków idzieci dł drenumin 200 cm</t>
  </si>
  <si>
    <t>Cewnik do podawania tlenu przez nos dla dorosłych dł drenu 300 cm 500 cm</t>
  </si>
  <si>
    <t>Maska tlenowa z workiem i drenem z regulowaną blaszką na nos i gumkąmocującą. Dren odporny na zagięcia. Rezerwuar tlenowy o pojemności 1000 ml w rozmiarach dla noworodków, dzieci i dorosłych</t>
  </si>
  <si>
    <t>Maska z drenem dla noworodków, dzieci i dorosłych</t>
  </si>
  <si>
    <t>Pakiet nr 5</t>
  </si>
  <si>
    <t>ZAŁĄCZNIK NR 5</t>
  </si>
  <si>
    <t xml:space="preserve">Drobny sprzęt medyczny, materiały  i narzędzia </t>
  </si>
  <si>
    <t>Prześcieradło flizelinowe 35 g rozm. 210x100</t>
  </si>
  <si>
    <t xml:space="preserve">Podkład medyczny podfoliowany na rolce 51 cm szerokość 40m długość różne kolory i wzory </t>
  </si>
  <si>
    <t xml:space="preserve">Podkład medyczny podfoliowany  biały na rolce 50cm x 50m </t>
  </si>
  <si>
    <t>Spodenki fizelinowe  do artroskopii roz. uniwersalny</t>
  </si>
  <si>
    <t>Kompresy żelowe ciepło zimno   8x12 cm</t>
  </si>
  <si>
    <t>Kompresy żelowe ciepło zimno 12x18 cm</t>
  </si>
  <si>
    <t>Kompresy żelowe ciepło zimno    20x18 cm</t>
  </si>
  <si>
    <t>Zestaw do inhalacji składający się z drenu, pojemnika na lek, maski lub ustnika dla dzieci lub dla dorosłych</t>
  </si>
  <si>
    <t>Zamknięty system do nawilżania o pojemności 450 ml  napełniony wodą do terapii inhalacyjnej umożliwiający prowadzenie terapii przez 35 dni od otwarcia (poświadczone zapisem na opakowaniu). W zestawie głowica łącząca reduktor z pojemnikiem (pakowana osobno). Cały zestaw sterylny.  Zatyczka na uwięzi umożliwiająca zabezpieczenie otworu wylotowego po usunięciu wąsów tlenowych. Obrazkowa instrukcja użycia, na pojedynczym pojemniku.</t>
  </si>
  <si>
    <t>Jednorazowa sterylna igła biopsyjna typu Biopsy Punch 4mm i 6 mm</t>
  </si>
  <si>
    <t>Łyżeczka dermatologiczna  3,4 i 5 mm</t>
  </si>
  <si>
    <t>Łyżeczka dermatologiczna  typu Volkmann 3,4,5 mm</t>
  </si>
  <si>
    <t>Lancety do testów alergologicznych op=200 szt.</t>
  </si>
  <si>
    <t>Pneumotahograf jednorazowy do PNEUMO</t>
  </si>
  <si>
    <t>Ustnik plastikowy do PNEUMO</t>
  </si>
  <si>
    <t xml:space="preserve">Klips na nos do badań spirometrycznych </t>
  </si>
  <si>
    <t>Uniwersalne woreczki do pobierania moczu dla niemowląt</t>
  </si>
  <si>
    <t>Worki do dobowej zbiórki moczu poj. 2l z odpływem tylna ścianka worka musi być biała</t>
  </si>
  <si>
    <t>Butla do zbiórki moczu z podziałką i nakrętką  o pojemności 3l</t>
  </si>
  <si>
    <t>Opaski identyfikacyjne dla noworodków, dzieci i dorosłych*</t>
  </si>
  <si>
    <t>Łopatki podjęzykowe drewniane,  1op = 100szt</t>
  </si>
  <si>
    <t>Szpatułki jałowe indywidualnie pakowane 1 op=100 szt.</t>
  </si>
  <si>
    <t>Kieliszki do leków 1xuż z podziałką o poj. 25÷ 30ml *</t>
  </si>
  <si>
    <t>Pęsety jałowe, anatomiczne</t>
  </si>
  <si>
    <t>Fartuch foliowy gruby gramatura min. 35g</t>
  </si>
  <si>
    <t>Folia izotermiczna</t>
  </si>
  <si>
    <t>Zaciskacz do pępowiny</t>
  </si>
  <si>
    <t>Staza automatyczna</t>
  </si>
  <si>
    <t>Miska nerka 20cm, wykonana z tworzywa, które można myć powszechnie dostępnymi środkami myjącymi oraz dezynfekującymi</t>
  </si>
  <si>
    <t>Miska nerka 28cm, wykonana z tworzywa, które można myć powszechnie dostępnymi środkami myjącymi oraz dezynfekującymi.</t>
  </si>
  <si>
    <t>Basen</t>
  </si>
  <si>
    <t>Kaczka męska</t>
  </si>
  <si>
    <t>Zestaw do lewatywy</t>
  </si>
  <si>
    <t>Pojemniki cylindryczny na wycinki histopatologiczne z podwójnym zabezpieczeniem 60ml</t>
  </si>
  <si>
    <t>Rękawice foliowe</t>
  </si>
  <si>
    <t>Torba na wymioty przeźroczysta ze skalą pomiarową i uchwytem dostosowanym do kształtu twarzy i zapewniającym łatwe zamknięcie</t>
  </si>
  <si>
    <t>Termometr elektroniczny</t>
  </si>
  <si>
    <t>Osłonki do termomertu typu TermoScan Pro 4000 opak=800 sztuk</t>
  </si>
  <si>
    <t xml:space="preserve">Czujnik klejowy jednorazowy, sterylny, nie zawierający lateksu, samoprzylepny dla noworodków poniżej 3 kg lub dorosłych powyżej 40 kg oraz 3-20kg w kształcie "L" materiał odporny na zniszczenie - sensor w technologii OxiMax. 
</t>
  </si>
  <si>
    <t xml:space="preserve">Koc grzewczy na całe ciało do Warm Touch  dla dzieci 74x142cm </t>
  </si>
  <si>
    <t>Koc grzewczy na całe ciało do Warm Touch  dla dorosłych  99x198cm</t>
  </si>
  <si>
    <t>Linie do pomiaru ciśnienia
metodą krwawą TruWave kompatybilne z urządzenie Edwards Lifesciences</t>
  </si>
  <si>
    <t>Probówka do pobierania krwi w celu otrzymywania osocza z cytrynianem sodu 3,2% o poj.9 ml.   Wielkość opakowania: 50 szt.</t>
  </si>
  <si>
    <t xml:space="preserve">Fartuch fizelinowy wizytowy niesterylny </t>
  </si>
  <si>
    <t xml:space="preserve">Fartuch chirurgiczny  fizelinowy wzmocniony  </t>
  </si>
  <si>
    <t xml:space="preserve">Maska chirurgiczna  wiązana na troki lub z gumką do wyboru,  opakowanie 50 sztuk  </t>
  </si>
  <si>
    <t xml:space="preserve">Gaziki nasączone alkoholem opakowanie 100 sztuk </t>
  </si>
  <si>
    <t xml:space="preserve">Kołnierz ortopedyczny regulowany dla dzieci i dosrosłych </t>
  </si>
  <si>
    <t>Kołdra grzewcza  kompatybilna z ogrzewaczem Bair Hugger na pacjenta do wyboru  na dolną  częć ciała dla osoby dorosłej 152x91 oraz pediatryczna 89x61cm   lub górną część ciała   107x91cm</t>
  </si>
  <si>
    <t xml:space="preserve">Kołdra grzewcza  kompatybi213x91cm lna z ogrzewaczem Bair Hugger na pacjenta na całe ciało  do wyboru  dla osoby dorosłej 213x91 lub pediatryczna 152x91 </t>
  </si>
  <si>
    <t>Ostrza uniwersalne jednorazowego użytku, mikrobiologicznie czyste,  kompatybilne ze strzygarką firmy Medline (w posiadaniu której jest Zamawiający)</t>
  </si>
  <si>
    <t xml:space="preserve">Cewnik typu Hartmann średnica 3 mm  </t>
  </si>
  <si>
    <t xml:space="preserve">Ssak uszny metalowy długość 70mm średnica do wyboru 1,2; 1,5; 1,8; 2,0 </t>
  </si>
  <si>
    <t xml:space="preserve">Ssak uszny metalowy długość 70mm z wentylkiem  średnica do wyboru 1,2; 1,5; 1,8; 2,0 </t>
  </si>
  <si>
    <t xml:space="preserve">Balon typu Politzer  z czterema oliwkami  i łącznikiem luer </t>
  </si>
  <si>
    <t xml:space="preserve">Wziernik metalowy  uszny typu Hartmann o średnicy 4,0 mm </t>
  </si>
  <si>
    <t xml:space="preserve">Wziernik nosowy metalowy typu  Hartmann do wyboru mały i duży </t>
  </si>
  <si>
    <t xml:space="preserve">Lusteko krtaniowe metalowe rozmiary do wyboru średnica 8-30mm </t>
  </si>
  <si>
    <t xml:space="preserve">Haczyk uszny metalowy typu Lucae długość 140mm do wyboru mały, średni lub duży </t>
  </si>
  <si>
    <t xml:space="preserve">Nożyk metalowy do błony bębenkowej typu Lucae długość 165mm </t>
  </si>
  <si>
    <t xml:space="preserve">Watotrzymacz metalowy  nosowo-uszny z oczkiem długość 120mm </t>
  </si>
  <si>
    <t>Zestaw laryngologiczny jednorazowego użytku  składający się z wziernika nosowego, wziernika usznego i szpatułki do wyboru dla dzieci lub dorosłych</t>
  </si>
  <si>
    <t xml:space="preserve">Wziernik uszny jednorazowego użytku 2,5 mm kompatybilny z  otoskopem Heine </t>
  </si>
  <si>
    <t xml:space="preserve">Wziernik uszny jednorazowego użytku 3,6;  5,2 mm do wyboru przez Zamawiającego  </t>
  </si>
  <si>
    <t>Pakiet nr 6</t>
  </si>
  <si>
    <t>ZAŁĄCZNIK NR 6</t>
  </si>
  <si>
    <t>Wykonawca uzupełnia kolumnę E, H, K , L,M</t>
  </si>
  <si>
    <t>Sprzęt zabiegowy - Gastrologia</t>
  </si>
  <si>
    <t>Kleszcze biopsyjne jednorazowego użytku w powleczeniu PE - łyżeczki o długości 3,35 mm - rozwarciu 7 mm. Łyżeczki owalne : gładkie z igłą, długości 2300mm; śr narzędzia 2,3 mm pakowane pojedynczo - w zestawie 4 etykiety samoprzylepne do dokumentacji z nr katalogowym, nr LOT, datą ważności oraz danymi producenta.</t>
  </si>
  <si>
    <t>Kleszcze biopsyjne jednorazowego użytku w powleczeniu PE z markerami głębokości widocznymi w obrazie endoskopowym - łyżeczki o dł. 4,30 mm- w rozwarciu 7,5 mm. Łyżeczki owalne , gładkie bez igły. Śr. Narzędzie 2, 3 mm dł. 2300mm. Pakowane pojedynczo - w zestawie 4 etykiety samoprzylepne do dokumentacji z nr katalogowym, nr LOT, datą ważności oraz danymi producenta.</t>
  </si>
  <si>
    <t>Kleszcze chwytające jednorazowego użytku w powleczeniu PE typu Łopatek " ząb szczura" w rozwarciu 17 mm, wersja obrotowa : " ząb szczura "w rozwarciu 8,3 mm dł. Robocza 2300 mm śr. Narzędzia 2,3 mm Pakowane pojedynczo - w zestawie 4 etykiety samoprzylepne do dokumentacji z nr katalogowym, nr LOT, datą ważności oraz danymi producenta.</t>
  </si>
  <si>
    <t>Jednorazowe szczoteczki dwustronne do czyszczenia kanałów endoskopów śr osłonki 1,7 mm dł robocza 300 cm  śr. szczoteczki od 5/5 do 5/10 mm oraz 6/6 do 6/10 mm</t>
  </si>
  <si>
    <t>Ustnik endoskopowy z otworem centralnym o śr 22 mm x 27 mm ze wstępnie założoną z jednej strony gumką tekstylną. Nie zawiera lateksu i posiada silikonową osłonę uzębienia pacjenta. Pakowany pojedynczo w zestawie 3 etykiety samoprzylepne do dokumentacji z nr katalogowym, nr LOT, datą ważności oraz danymi producenta.</t>
  </si>
  <si>
    <t>Jednorazowy ustnik dziecięcy do gastroskopii z gumką silikonową rozm, 22x17 mm</t>
  </si>
  <si>
    <t>Jednorazowe igły do ostrzykiwań śr osłonki 2,3 mm, ś. Igły 22, 23 25 G. Długość igły 4, 5, 6 mm, długość robocza 230cm. Część dystalna zakończona metalową końcówką ochronną nie krótszą niż 6 mm, zapobiegającą przebiciu teflonowego prowadnika. Bezbarwna teflonowa osłonka poprawiająca widoczność. Dźwiękowa sygnalizacja klik pełnego wysunięcia igły. Igły zabezpieczone gumową nasadką. Na opakowaniu 4 samoprzylepne etykiety do dokumentacji medycznej.</t>
  </si>
  <si>
    <t>Jednorazowe kosze do ekstrakcji złogów z dróg żółciowych z funkcją awaryjnej litotrypsji. Kosze obrotowe 360 stop. Z dodatkowym kanałem na prowadnik- system OTW i portem bocznym do przepłukiwań i iniekcji. Współpracujące z prowanikiem 0,035. Kosz wykonany ze stali chirurgicznej z plecionego drutu, odpornego na załamania z pamięcią kształtu, z zaokrągloną atraumatyczną końcówką. Kosze czterodrutowe o rozm. 18, 24, 30 mm. Koszę ośmiodrutowe oś. 18, 24 mm. Długość koszy 200 mm, śr. osłonki 3 mm do kana lu endoskopu 3,2 mm. Pakowany sterylniew opakowaniu typu folia-papier z etykietami zawierającymi nr katalogowy, LOT kod EAN na każdym opakowaniu jednostkowym.</t>
  </si>
  <si>
    <t>Pakiet nr 7</t>
  </si>
  <si>
    <t>ZAŁĄCZNIK NR 7</t>
  </si>
  <si>
    <t>Gastrologia</t>
  </si>
  <si>
    <t>D-adapter (op 12 szt)</t>
  </si>
  <si>
    <t>Jednorazowe, słomkowe ustniki, indywidualnie pakowane op=200 szt</t>
  </si>
  <si>
    <t>Wzorcowy gaz kalibracyjny H2 100 ppm -  butla 10 l</t>
  </si>
  <si>
    <t>Pakiet nr 8</t>
  </si>
  <si>
    <t>ZAŁĄCZNIK NR 8</t>
  </si>
  <si>
    <t>Pakiet nr 9</t>
  </si>
  <si>
    <t>ZAŁĄCZNIK NR 9</t>
  </si>
  <si>
    <t xml:space="preserve">Akcesoria Blok operacyjny </t>
  </si>
  <si>
    <t>Zestaw do odsysania pola operacyjnego, dren Ch 25 dł. 200-210 cm  oraz końcówka z  rękojeścią na którą nakłada się osłonkę z wieloma otworami, pakowana podwójnie folia/papier-folia, sterylna</t>
  </si>
  <si>
    <t>Zestawy do odsysania pola operacyjnego z drenem Ch 25 dł. 200-210 cm końcówki: zakończone otworem centralnym (zakończone grzybkiem) i dwoma otworami bocznymi, uniemożliwiającym zasysanie, pakowane podwójnie: folia/papier-folia, sterylne</t>
  </si>
  <si>
    <t>Dren do ssaka 2-2,1m bez łącznika</t>
  </si>
  <si>
    <t>Dren do ssaka 2-2,1m z łącznikiem</t>
  </si>
  <si>
    <t xml:space="preserve">Wkład Flovac o poj. 2000ml kompatybilny z ssakiem typu: New Hospivac </t>
  </si>
  <si>
    <t>Wkłady jednorazowe z żelem , kompatybilne do ssaka do aparatu typu: Primus o pojemności 700ml</t>
  </si>
  <si>
    <t>Wkład workowy pasujący do systemu Serres jednorazowy na wydzielinę 1000 ml i 2000 ml uszczelniany automatycznie po włączeniu ssania, posiadający w pokrywie tylko jeden obrotowy króciec przyłączeniowy typu schodkowego o śr wewn. 7 mm z opcją ortopedyczną o średnicy wewnętrznej min. 12 mm oraz szerokim portem na pokrywie do pobierania próbek.</t>
  </si>
  <si>
    <t>Wkład workowy pasujący do systemu Serres jednorazowy na wydzielinę preżelowany 1000 ml i 2000 ml uszczelniany automatycznie po włączeniu ssania, posiadający w pokrywie tylko jeden obrotowy króciec przyłączeniowy typu schodkowego o śr. wewn. 7 mm z opcją ortopedyczną o średnicy wewnętrznej min. 12 mm oraz szerokim portem na pokrywie do pobierania próbek.</t>
  </si>
  <si>
    <t xml:space="preserve">Pojemnik-kanister  o pojemości 1l i 2l pasujący do wkładów Serres </t>
  </si>
  <si>
    <t>Ostrza chirurgiczne ze stali węglowej wymienne różne rozmiary. Wielkość opakowania: 100 sztuk</t>
  </si>
  <si>
    <t>Igła do biopsji i aspiracji szpiku kostnego z mostka 16G x 30 mm</t>
  </si>
  <si>
    <t>Zestaw do transfuzji wymiennej  u noworodka</t>
  </si>
  <si>
    <t>Sterylny pokrowiec foliowy na aparaturę RTG Średnica 80cm</t>
  </si>
  <si>
    <t xml:space="preserve">Jednorazowa koszula z nieprześwitującej włókniny gramatura min. 0,02mm </t>
  </si>
  <si>
    <t>Igła  do identyfikacji nerwów obwodowych typu Stimuplex Ultra 360, kompatybilna z urządzeniem Stimuplex B.Braun, końcówka o specjalnym atraumatycznym szlifie i specjalnym, hiperechogenicznym znakowaniu końcówki igły w przebiegu 20 mm, izolowana z wyjątkiem samej końcówki, z przewodem  łączącym z urządzeniem, z drenem do podaży środka znieczulającego dł. 80  mm,  o następujących wymiarach: 0.70 x 80 mm lub 100 mm do wyboru . Ergonomiczna rękojeść ze strzałką informującą o położeniu szlifu końca igły.</t>
  </si>
  <si>
    <t>Szczotka chirurgiczna wielorazowa do sterylizacji</t>
  </si>
  <si>
    <t xml:space="preserve">Szczotka chirurgiczna jednorazowa sucha </t>
  </si>
  <si>
    <t>Szczotka chirurgiczna jednorazowa do wyboru  nasączona chlorheksydyną lub powidonem jodu</t>
  </si>
  <si>
    <t xml:space="preserve">Pas stabilizujący pacjenta na stole operacyjnym - na kolano i ciało, rozm. 10,2x155 cm op=12 sztuk </t>
  </si>
  <si>
    <t>Pas stabilizujący pacjenta na podstawkę pod ramię 3,81x81,3 cm Wielkość opakowania: 48 sztuk</t>
  </si>
  <si>
    <t xml:space="preserve">Podłogowe podkłady chłonne w białej włókninie klasy 1
niesterylnej. Składający się z 2 warstw, pierwszej warstwy
włókniny z białego hydrofilowego polipropylen i druga
warstwa SAP (superchłonne polimery i gąbczasta pulpa).
Bez lateksu. Absorbujący wszystkie rodzaje płynów.
Chłonność wody do 9l lub do 3,5 NaCL . waga 120g rozmiar 72cm x37cm. Wielkość opakowania: 25 sztuk  </t>
  </si>
  <si>
    <t>Podłogowy biały podkład chłonny klasy 1 niesterylny z
możliwością chodzenia zabezpieczony niebieską antypośli-
zgową folią od spodu i warstwą przylepna na każdym rogu
do podłogi. Wchłaniający krew, mocz, wodę oraz płyny
obecne na salach zabiegowych. Absorpcja (2.0l/m2) 1.5l
,waga 150g, Bez zawartości latexu. rozmiar 75cmx100 cm. Wielkość opakowania: 75 szt.</t>
  </si>
  <si>
    <t xml:space="preserve">Łyżki jednorazowe do videolaryngoskopu  typu: Insight iS3-L  w rozmiarach do wyboru: noworodkowa, dziecięca, dla dorosłych </t>
  </si>
  <si>
    <t xml:space="preserve">Łyżki jednorazowe do videolaryngoskopu ACE Scope rozmiary 1,2,3,4 oraz do trudej intubacji rozmiar 3 </t>
  </si>
  <si>
    <t>Kompletny laryngoskop jednorazowy, gotowy do natychmiastowego użycia, z załadowanymi bateriami oraz ze źródłem światła. Nierozłączalny blok łyżka-rękojeść.
- rękojeść wykonana z ABS i Polyamidu z frezami zapewniającymi pewne trzymanie,
- łyżki metalowe ze stopu stali nierdzewnej o profilu przypominającym profil łyżki wielorazowej, z silnym skupionym i niezawodnym LEDowym źródłem światła, koniec dystalny łyżki zaokrąglony, atraumatyczny.
Na łyżce wyraźne kodowanie kolorystyczne rozmiaru widoczne wzdłuż profilu, ponadto: Typ, rozmiar łyżki, znak CE.Na rękojeści symbol nie do powtórnego użycia.
Na opakowaniu jednostkowym widoczne: Typ, rozmiar łyżki wraz z kodem kolorystycznym, znak CE, numer LOT, REF, termin ważności. Całość pozbawiona lateksu.
Opakowanie jednostkowe foliowe z perforacją celem łatwego/szybkiego wyjęcia. Rozmiary z łyzką Mac 2,3,4 oraz Miller  00,0,1,2,3,4</t>
  </si>
  <si>
    <t>Zgłębnik gastrostomijny zakładany techniką "pull" pod kontrolą endoskopii, nie wymagający interwencji na otwartej jamie brzusznej. Rozmiary zgłębnika Ch 10, 14, 18  dł. 40 cm. Zgłębnik wykonany z miękkiego, przezroczystego poliuretanu (Carbotane®), nietwardniejącego przy dłuższym stosowaniu. Zgłębnik zapewnia pacjentowi komfort podczas długotrwałego żywienia. Posiada nadrukowany rozmiar, cieniodajną linię kontrastującą w promieniach RTG, hydromerową powłokę ułatwiającą wprowadzenie oraz oznakowanie centymetrową podziałką. Zestaw zawiera zewnętrzną płytkę mocującą wykonaną z silikonu, umożliwiającą trwałe umiejscowienie zgłębnika w stosunku do powłok brzusznych oraz odpowiedni jej kształ, który kieruje położenie zgłębnika na zewnątrz powłok brzusznych pod odpowiednim kątem (około 90 stopni) zapewniający pacjentowi komfort i ułatwiający pielęgnację skóry wokół przetoki. Zestaw zawiera: przezroczysty, poliuretanowy zgłębnik o długości 40 cm z wewnętrznym dyskiem mocującym składającym się z silikonu (3 płatki koniczynki cieniodajne w promieniach RTG) i sztywnego stabilizującego pierścienia z Makrolonu, zacisk do regulacji przepływu, zacisk zabezpieczający utrzymanie odpowiedniej pozycji zgłębnika, jednorazowy skalpel, igłę punkcyjną z trokarem i łącznikiem ułatwiającym wprowadzenie nici oraz nić trakcyjną do przeciągania zgłębnika. Bliższy koniec zgłębnika (po jego odcięciu) zakończony złączem ENFIT służącym do łączenia z zestawami do podaży diet Flocare® lub strzykawkami E-Series ENFIT. Wskazany w przypadku planowanego, długotrwałego żywienia dożołądkowego. Zgłębnik jednorazowego użytku, nie zawiera DEHP, nie zawiera lateksu, pakowany pojedynczo. Opakowanie gwarantujące sterylność przez minimum 60 miesięcy.</t>
  </si>
  <si>
    <t>Aspirator rozlanych płynów do usuwania dużych ilości płynów z podłóg wykorzystywany na bloku operacyjnym wyposażony w 3 metrowy dren, który należy podłączyć do systemu próżniowego.</t>
  </si>
  <si>
    <t xml:space="preserve">Pisak steylny do oznaczania pola operacyjnego </t>
  </si>
  <si>
    <t>Ewakuator laparoskopowy pojemność 200ml lub 400ml do wyboru</t>
  </si>
  <si>
    <t>Hemostatyczny preparat przeciwzrostowy 3g</t>
  </si>
  <si>
    <t xml:space="preserve">Aplikator do preparatu hemostatycznego </t>
  </si>
  <si>
    <t>Osłona na głowicę USG 15x122 cm w zestawie ze sterylnym żelem, gumki mocujące osłonę na głowicy USG ( 2x), Sterylne samoprzylepne taśmy mocujące osłonę głowicy USG ( 2x) Niebieska sterylna serweta ( 40 x 40 cm)</t>
  </si>
  <si>
    <t xml:space="preserve">kpl </t>
  </si>
  <si>
    <t>RAZEM</t>
  </si>
  <si>
    <t>Pakiet nr 10</t>
  </si>
  <si>
    <t>Infuzja</t>
  </si>
  <si>
    <t xml:space="preserve">Filtr do płynów na 96h 0,2 mikrona dla noworodków i dzieci, zawiera krótkie linię po obu stronach filtra, membrana 0,2µm, zatrzymuje bakterie, drożdże, grzyby i cząstki nieorganiczne , z samoodpowietrzaczem , objętość wypełnienia 0,4-0,5 ml, sterylny </t>
  </si>
  <si>
    <t xml:space="preserve">Filtr do żywienia pozajelitowego dla noworodków i małych dzieci 24h, membrana 1,2µm, zatrzymuje cząstki, pęcherzyki powietrza, grzyby, przepuszcza lipidy z samoodpowietrzaczem, objętość wypełnienia 0,4- 0,5ml sterylny </t>
  </si>
  <si>
    <r>
      <t>Filtr do żywienia pozajelitowego na 24h membrana  1,2µm, powierzchnia filtrowania 4,3-4,5 cm</t>
    </r>
    <r>
      <rPr>
        <vertAlign val="superscript"/>
        <sz val="9"/>
        <color rgb="FF000000"/>
        <rFont val="Calibri Light"/>
        <family val="2"/>
        <charset val="238"/>
      </rPr>
      <t>2</t>
    </r>
    <r>
      <rPr>
        <sz val="9"/>
        <color rgb="FF000000"/>
        <rFont val="Calibri Light"/>
        <family val="2"/>
        <charset val="238"/>
      </rPr>
      <t xml:space="preserve">, objętość wypełnienia 1ml, wytrzymały na ciśnienie powyżej 3 bar, zatrzymuje mikroorganizmy w szczególności zarodniki i grzyby, z automatycznym odpowietrznikiem i drenami po obu stronach filtra, sterylny  </t>
    </r>
  </si>
  <si>
    <r>
      <t>Filtr do żywienia pozajelitowego 1,2 mirkrona  24 h sterylny, powierzchnia filtrowania 10cm</t>
    </r>
    <r>
      <rPr>
        <vertAlign val="superscript"/>
        <sz val="9"/>
        <color rgb="FF000000"/>
        <rFont val="Calibri Light"/>
        <family val="2"/>
        <charset val="238"/>
      </rPr>
      <t>2</t>
    </r>
    <r>
      <rPr>
        <sz val="9"/>
        <color rgb="FF000000"/>
        <rFont val="Calibri Light"/>
        <family val="2"/>
        <charset val="238"/>
      </rPr>
      <t xml:space="preserve">, objętość wypełnienia 2,4ml, wytrzymały na ciśnienie powyżej 3 bar, zatrzymuje mikroorganizmy w szczególności zarodniki i grzyby, z automatycznym odpowietrznikiem i drenami po obu stronach filtra, sterylny  </t>
    </r>
  </si>
  <si>
    <r>
      <t>Filtr do płynów 0,2 mikrona z dodatnio naładowaną membraną, 96 h objętość wypełnienia 2,4ml, powierzchnia filtrowania 10 cm</t>
    </r>
    <r>
      <rPr>
        <vertAlign val="superscript"/>
        <sz val="9"/>
        <color rgb="FF000000"/>
        <rFont val="Calibri Light"/>
        <family val="2"/>
        <charset val="238"/>
      </rPr>
      <t>2</t>
    </r>
    <r>
      <rPr>
        <sz val="9"/>
        <color rgb="FF000000"/>
        <rFont val="Calibri Light"/>
        <family val="2"/>
        <charset val="238"/>
      </rPr>
      <t xml:space="preserve">, wytrzymały na ciśnienie powyżej 3 bar,  zatrzymuje bakterie, grzyby, drożdże i cząstki nieorganiczne, z automatycznym odpowietrznikiem i drenami po obu stronach filtra, sterylny </t>
    </r>
  </si>
  <si>
    <t>Przyrząd do długotrwałego aspirowania płynów i leków z opakowań zbiorczych (ogólnego zastosowania) - ostry kolec  (osłonięty nasadką z tworzywa sztucznego zabezpieczającą kolec przed skażeniem podczas otwierania opakowania); filtr o dużej powierzchni przeciwbakteryjny 0,45 µm; port posiadający końcówkę luer-lock; samozamykający się korek portu; posiadający zastawkę zabezpieczającą lek przed wyciekaniem po rozłączeniu strzykawki</t>
  </si>
  <si>
    <t>Aparaty do przetaczania płynów infuzyjnych nie zawierające  ftalanów (potwierdzone nadrukiem na opakowaniu jednostkowym )</t>
  </si>
  <si>
    <r>
      <rPr>
        <u/>
        <sz val="8"/>
        <color rgb="FF000000"/>
        <rFont val="Calibri Light"/>
        <family val="2"/>
        <charset val="238"/>
      </rPr>
      <t xml:space="preserve">Aparat infuzyjny z portem bezigłowym. </t>
    </r>
    <r>
      <rPr>
        <sz val="8"/>
        <color rgb="FF000000"/>
        <rFont val="Calibri Light"/>
        <family val="2"/>
        <charset val="238"/>
      </rPr>
      <t xml:space="preserve">Wyposażony w ostry kolec z odpowietrznikiem oraz filtrem powietrza zabezpieczony klapką; zacisk typu „C” na drenie poniżej kolca; dwuczęściową ergonomiczną komorę kroplową, wykonaną z przezroczystego materiału; precyzyjny zacisk rolkowy z miejscem na kolec po użyciu oraz miejscem do podwieszania drenu; filtr hydrofobowy na końcu drenu, zabezpieczający przed wyciekaniem płynu z drenu podczas jego odpowietrzania; filtr hydrofilny w komorze kroplowej, zabezpieczający przed dostaniem się powietrza do drenu po opróżnieniem opakowania z płynem; pozbawiony ftalanów DEHP; zastawka bezigłową umiejscowioną na drenie pomiędzy kolcem, a komorą kroplową, służąca do podłączenia krótkiego drenu infuzyjnego /strzykaki lub  zastawka do podazy leków na końcu drenu . Dren o długości 180-210 cm </t>
    </r>
  </si>
  <si>
    <r>
      <t>Aparat do szybkiego przygotowania kroplówki i bezpiecznej infuzji; przeźroczysty mocny kolec zintegrowany z sztywną górną częścią komory kroplowej  ze zintegrowanym filtrem przeciwbakteryjnym/filtrem powietrza o skuteczności filtracji bakterii (BFE) min 99,99; elastyczna dolna część komory kroplowej w celu łatwego ustawienia płynu; 15 um filtr zabezpieczający przed większymi cząsteczkami; precyzyjny zacisk rolkowy z miejscem na kolec komory kroplowej po użyciu oraz miejsce do podwieszania drenu; filtr hydrofobowy na końcu drenu zamontowany na złączu Luer-Lock zintegrowanym</t>
    </r>
    <r>
      <rPr>
        <u/>
        <sz val="9"/>
        <color rgb="FF000000"/>
        <rFont val="Calibri Light"/>
        <family val="2"/>
        <charset val="238"/>
      </rPr>
      <t xml:space="preserve"> z zastawką bezzwrotną zapobiegającą cofaniu się krwi do drenu,</t>
    </r>
    <r>
      <rPr>
        <sz val="9"/>
        <color rgb="FF000000"/>
        <rFont val="Calibri Light"/>
        <family val="2"/>
        <charset val="238"/>
      </rPr>
      <t xml:space="preserve"> zabezpieczający przed wyciekaniem płynu z drenu podczas jego wypełniania; filtr hydrofilny w komorze kroplowej, zabezpieczający przed dostaniem się powietrza do drenu po opróżnieniu butelki; sterylny</t>
    </r>
  </si>
  <si>
    <t>Aparaty do przetaczania krwi sterylne</t>
  </si>
  <si>
    <t>Zestaw do szybkiego przetaczania krwi bez ftalanów</t>
  </si>
  <si>
    <t>Zestaw uniwersalny do żywienia dojelitowego służący do połączenia worka z dietą lub butelki z dietą, ze zgłębnikiem, umożliwiający żywienie pacjenta metodą ciągłego wlewu kroplowego ( metoda grawitacyjna). Zestaw ze złączem i portem medycznym typu: ENFit™.</t>
  </si>
  <si>
    <t>Zestaw uniwersalny do żywienia dojelitowego służący do połączenia worka z dietą lub butelki z dietą, ze zgłębnikiem, umożliwiający żywienie pacjenta metodą ciągłego wlewu za pomocą pompy do żywienia dojelitowego typu Flocare® Infinity.  Zestaw ze złączem i portem medycznym typu: ENFit</t>
  </si>
  <si>
    <t>Dren do pompy typu: Ascor AP31</t>
  </si>
  <si>
    <t xml:space="preserve">Aparat infuzyjny do podawania płynów kompatybilny z pompą typu Agilia o długości 280-300cm, bez zawartości DEHP i lateksu z obrotowym męskim złączem luer lock na końcu drenu. </t>
  </si>
  <si>
    <t xml:space="preserve">Aparat infuzyjny do podawania płynów wrażliwych na światło kompatybilny z pompą typu Agilia o długości 280-300cm, bez zawartości DEHP i lateksu z  męskim złączem luer lock na końcu drenu. </t>
  </si>
  <si>
    <t xml:space="preserve">Aparat do krwi z filtrem 200 mikronów  kompatybilny z pompą typu Agilia o długości 280-300cm, bez zawartości DEHP i lateksu z obrotowym męskim złączem luer lock na końcu drenu.  Do wyboru do zastosowania do worków lub butelek </t>
  </si>
  <si>
    <t>Aparat do żywienia z filtrem 1,2 mikrona  do pompy Agilia</t>
  </si>
  <si>
    <t>Przedłużacz do pompy strzykawkowej bursztynowy  1,5m sterylne</t>
  </si>
  <si>
    <t>Przedłużacz do pompy strzykawkowej (bezbarwny) 1,5 m sterylne</t>
  </si>
  <si>
    <t>Precyzyjny regulator przepływu dla infuzji grawitacyjnej - kompletny zestaw z aparatem infuzyjnym posiadający 15 µm filtr płynu; przeźroczysty mocny kolec zintegrowany z sztywną górną częścią komory kroplowej z zamontowanym na tym elemencie odpowietrznikiem/filtrem powietrza o skuteczności filtracji bakterii (BFE) min 99,99% zabezpieczonym koszulką kontaminacyjną, dolna cześć komory kroplowej elastyczna; stały przepływ kroplowy który zabezpiecza regulator szczelinowy; regulacja niezależna od drenu; zakres regulacji od 0-250ml z funkcją „max”; zacisk przesuwny-odcinający dla krótkich przerw w infuzji umiejscowiony pomiędzy regulatorem a komorą kroplową; skala w kształcie koła obsługiwana jedną ręką zintegrowana z uchwytem o dł. min. 80mm; końcówka luer-lock; długość drenu 150-210 cm. Zestaw bez zawartości DEHP i lateksu potwierdzone fabrycznie nadrukowanymi piktogramami na opakowaniu. Sterylny.</t>
  </si>
  <si>
    <t>Razem:</t>
  </si>
  <si>
    <t>Pakiet nr 11</t>
  </si>
  <si>
    <t>Elektrody i żele</t>
  </si>
  <si>
    <t>Jednorazowe paskowe elektrody do EKG ze stykiem chlorosrebrowy (Ag/AgCl), wielkości 23x33 mm, przystosowane do złącza krokodylkowego, z przezroczystą warstwą ochronną podłoża i  z samoprzylepnym hydrożelem elektroprzewodzącym na całej powierzchni elektrody, radioprzezierne, nie zawierają lateksu.                     1 opakowanie =100 szt.</t>
  </si>
  <si>
    <t>Elektrody do ekg dla dorosłych z pianki PE okrągłe śr.55mm</t>
  </si>
  <si>
    <t>Elektrody do ekg pediatryczne okrągłe  śr. 40mm</t>
  </si>
  <si>
    <t>Elektrody do ekg dla noworodków  okrągłe śr. 30mm podłoże z pianki PE</t>
  </si>
  <si>
    <t>Elektrody do ekg dla noworodków  okrągłe śr. 26mm podłoże z pianki PE</t>
  </si>
  <si>
    <t>Elektrody dla noworodków z samoprzylepnym hydrożelem przewodzącym i podłożem materiałowym, odprowadzenia 60 cm Kolor kodowania AAMI ( biały, czarny, zielony ) Rodzaj złącza bezpieczne 1,5 mm DIN, Kształt okrągły Ø 25. Zalecana do inkubatora, repozycjonowana. Pakowana po 3 szt. , zgodność z DIN ISO 10993 , warstwa rozdzielająca przezroczysty PET powlekany silikonem</t>
  </si>
  <si>
    <t>Elektrody do badań holterowskich, żel ciekły, podkład „oddychającego” mikroporowatego materiału, podwójny (wewnętrzny i zewnętrzny) obszar z klejem, złącze przesunięte względem czujnika elektrody, średnica 55mm</t>
  </si>
  <si>
    <t xml:space="preserve">Elektroda do holtera 55x40mm wykonana z pianki polietylenowej , żel stały  </t>
  </si>
  <si>
    <t>Elektrody do EKG , jednorazowego użytku, dla dorosłych. Ze stykiem Ag/AgCl, podłożem micropore, materiałowym, z przezroczystej folii lub na arkuszach poliestrowych. Podłoże materiałowe, żel ciekły ,   szczególnie zalecane, do skóry wrażliwej, ze złączem zatrzaskowym, Ø 55 mm , całkowita powierzchnia 2376 mm2 , powierzchnia żelu 346 mm2 , grubość 0.7 mm , odporność na odrywanie 2.5N</t>
  </si>
  <si>
    <r>
      <t>Elektrody do EKG jednorazowego użytku; ze stykiem Ag/AgCl i podłożem piankowym, radioprzezierna, nadaje się do badań Rtg, CT i MRI, zawiera hydrożel, silnie przylepna (wytrzymałość 72 h, odporna nazamoczenie), ze zintegrowanym skrobakiem do przygotowania skóry, Kształt łezki 50 x 45 mm, ze złączem zatrzaskowym, całkowita powierzchnia 1730 mm</t>
    </r>
    <r>
      <rPr>
        <vertAlign val="superscript"/>
        <sz val="9"/>
        <color rgb="FF000000"/>
        <rFont val="Calibri Light"/>
        <family val="2"/>
        <charset val="238"/>
      </rPr>
      <t>2</t>
    </r>
    <r>
      <rPr>
        <sz val="9"/>
        <color rgb="FF000000"/>
        <rFont val="Calibri Light"/>
        <family val="2"/>
        <charset val="238"/>
      </rPr>
      <t>, powierzchnia żelu 380 mm</t>
    </r>
    <r>
      <rPr>
        <vertAlign val="superscript"/>
        <sz val="9"/>
        <color rgb="FF000000"/>
        <rFont val="Calibri Light"/>
        <family val="2"/>
        <charset val="238"/>
      </rPr>
      <t>2</t>
    </r>
    <r>
      <rPr>
        <sz val="9"/>
        <color rgb="FF000000"/>
        <rFont val="Calibri Light"/>
        <family val="2"/>
        <charset val="238"/>
      </rPr>
      <t>, grubość 1mm, odporność na odrywanie 19N</t>
    </r>
  </si>
  <si>
    <r>
      <t>Papier do aparatu</t>
    </r>
    <r>
      <rPr>
        <sz val="9"/>
        <color rgb="FF000000"/>
        <rFont val="Calibri Light"/>
        <family val="2"/>
        <charset val="238"/>
      </rPr>
      <t xml:space="preserve"> typu Ascard 31 61x10</t>
    </r>
  </si>
  <si>
    <r>
      <t xml:space="preserve">Papier do aparatu EKG </t>
    </r>
    <r>
      <rPr>
        <sz val="9"/>
        <color rgb="FF000000"/>
        <rFont val="Calibri Light"/>
        <family val="2"/>
        <charset val="238"/>
      </rPr>
      <t xml:space="preserve">typu Ascard 33 rozm 110x10 z nadrukiem </t>
    </r>
  </si>
  <si>
    <r>
      <t xml:space="preserve">Papier do aparatu EKG </t>
    </r>
    <r>
      <rPr>
        <sz val="9"/>
        <color rgb="FF000000"/>
        <rFont val="Calibri Light"/>
        <family val="2"/>
        <charset val="238"/>
      </rPr>
      <t>typu E 600G</t>
    </r>
  </si>
  <si>
    <t>Papier do aparatu EKG 112x25</t>
  </si>
  <si>
    <r>
      <t xml:space="preserve">Papier do aparatu EKG </t>
    </r>
    <r>
      <rPr>
        <sz val="9"/>
        <color rgb="FF000000"/>
        <rFont val="Calibri Light"/>
        <family val="2"/>
        <charset val="238"/>
      </rPr>
      <t>typu BTL 08LC</t>
    </r>
  </si>
  <si>
    <r>
      <t>Papier do aparatu EKG</t>
    </r>
    <r>
      <rPr>
        <sz val="9"/>
        <color rgb="FF000000"/>
        <rFont val="Calibri Light"/>
        <family val="2"/>
        <charset val="238"/>
      </rPr>
      <t xml:space="preserve"> typu Aspel Green 58x25</t>
    </r>
  </si>
  <si>
    <r>
      <t xml:space="preserve">Papier dedykowany do drukarki </t>
    </r>
    <r>
      <rPr>
        <sz val="9"/>
        <color rgb="FF000000"/>
        <rFont val="Calibri Light"/>
        <family val="2"/>
        <charset val="238"/>
      </rPr>
      <t>typu  Mitsubishi K61B przy aparacie USG</t>
    </r>
  </si>
  <si>
    <r>
      <t>Papier dedykowany do drukarki</t>
    </r>
    <r>
      <rPr>
        <sz val="9"/>
        <color rgb="FF000000"/>
        <rFont val="Calibri Light"/>
        <family val="2"/>
        <charset val="238"/>
      </rPr>
      <t xml:space="preserve"> typu Sony  UPP  210x25 SE</t>
    </r>
  </si>
  <si>
    <r>
      <t>Papier dedykowany do drukarki</t>
    </r>
    <r>
      <rPr>
        <sz val="9"/>
        <color rgb="FF000000"/>
        <rFont val="Calibri Light"/>
        <family val="2"/>
        <charset val="238"/>
      </rPr>
      <t xml:space="preserve"> typu Sony UPP HG 110x18</t>
    </r>
  </si>
  <si>
    <t>Pasta przewodząco - klejąca w tubce stojącej  100 g</t>
  </si>
  <si>
    <t>Żel ścierny do holtera 250 ml</t>
  </si>
  <si>
    <t>Żel 250 ml do transmisji ultrasonograficznych zgodnych z częstotliwością drgań występujących w różnych aparatach USG.
Posiada całkowicie wodny roztwór, nie pozostawia śladów na ubraniach i nie uszkadza głowic i przetworników, produkt hypoalergiczny, bakteriostatyczny i nie wywołujący podrażnień, nie zawierający aldehydu mrówkowego</t>
  </si>
  <si>
    <t xml:space="preserve">Sterylny żel do USG 20 g w saszetce </t>
  </si>
  <si>
    <t xml:space="preserve">Żel do EKG 250ml </t>
  </si>
  <si>
    <t>Żel do USG 0,5l</t>
  </si>
  <si>
    <t>Gruszki do elektrod przyssawkowych dla dzieci i dla dorosłych</t>
  </si>
  <si>
    <t xml:space="preserve">Elektrody kończynowe klamrowe komplet 4 sztuki do wyboru dla dorosłych lub dzieci </t>
  </si>
  <si>
    <t>kpl</t>
  </si>
  <si>
    <t>Uniwersalna przejściówka do elektrod zatrzaskowych i paskowych, pasująca do 4mm wtyku bananowego. Wielkość opakowania: 10 sztuk</t>
  </si>
  <si>
    <t>Elektrody do defbrylacjidla dzieci oraz dorosłych kompatybilne z defibrylatorem Corpuls C3 oraz C3Touch będących w posiadaniu Zamawiającego</t>
  </si>
  <si>
    <t>Papier do defibrylatora Corpuls 106mm x22m</t>
  </si>
  <si>
    <t>Drenaż ran</t>
  </si>
  <si>
    <t>Zestaw do niskociśnieniowego drenażu ran składający się : pojemnika ssącego typu mieszek o pojemności 250ml oraz drenu łączącego o długości 125cm z uniwersalną, docinaną końcówką silikonową do drenów Redona o rozmiarach CH6-CH18 wraz z klamrą zaciskową. Mieszek wykonany z polietylenu, z zastawką antyrefluksyjną oraz czerwonym zaworem bezpieczeństwa typu save umożliwiającym ponowne wytworzenie podciśnienia bez konieczności rozłączania zestawu. Mieszek skalowany precyzyjnie co 40ml. Dodatkowa skala na dnie pojemnika. Sterylny, pakowany podwójnie- opakowanie zewnętrzne papier-folia, wewnętrzne folia.</t>
  </si>
  <si>
    <t>Zestaw do niskociśnieniowego drenażu ran składający się : pojemnika ssącego typu mieszek o pojemności 500ml oraz drenu łączącego o długości 125cm z uniwersalną, docinaną końcówką silikonową do drenów Redona o rozmiarach CH6-CH18 wraz z klamrą zaciskową. Mieszek wykonany z polietylenu, z zastawką antyrefluksyjną oraz czerwonym zaworem bezpieczeństwa typu save umożliwiającym ponowne wytworzenie podciśnienia bez konieczności rozłączania zestawu. Mieszek skalowany precyzyjnie co 40ml. Dodatkowa skala na dnie pojemnika. Sterylny, pakowany podwójnie- opakowanie zewnętrzne papier-folia, wewnętrzne folia.</t>
  </si>
  <si>
    <t>Zestaw do drenażu ran Mini Vacum 30 ml  z drenem redona CH8, trokarem i znacznikiem RTG</t>
  </si>
  <si>
    <t>Dren redona CH 8-14</t>
  </si>
  <si>
    <t>Układy oddechowe pediatryczne i czujniki</t>
  </si>
  <si>
    <t>Układ oddechowy długość 1,6m średnica 22mm z dwoma gałęziami podgrzewanymi z komorą do nawilżacza</t>
  </si>
  <si>
    <t>Układ oddechowy pediatryczny długość 1,6m średnica 15mm z dwoma gałęziami podgrzewanymi + komora do nawilżacza</t>
  </si>
  <si>
    <t>Układ oddechowy HFO długość 1,6m średnica 10mm z dwoma gałęziami podgrzewanymi z komorą do nawilżacza + adapter do terapii HFO</t>
  </si>
  <si>
    <t>Jednorazowy czujnik do pomiaru SpO2 Masimo LNCS SET Neo&lt; 3 kg lub &gt; 40 kg typu L z cielistą elastyczną owijką, długość kabla 90 cm (+/-1cm). Wymagana kompatybilność z kardiomonitorami firmy GE Medical typ B650 oraz firmy Dräger  Infiniti XL w posiadaniu których jest Zamawiający.</t>
  </si>
  <si>
    <t>Czujnik SPO2 MASIMO LNCS SET NeoPt&lt; 1 kg typu L z białą owijką z miękkiego nierozciągliwego materiału typu Fizelina długość kabla 90 cm (+/-1cm). Wymagana kompatybilność z kardiomonitorami firmy GE Medical typ B650 oraz firmy Dräger  Infiniti XL w posiadaniu których jest Zamawiający</t>
  </si>
  <si>
    <t>Jednorazowy czujnik do pomiaru SpO2 Masimo RD SET Neo&lt; 3 kg lub &gt; 40 kg typu L z cielistą elastyczną wymienną owijką, Wymagana kompatybilność z Urządzeniami posiadającymi technologię Masimo Set w posiadaniu których jest zamawiający</t>
  </si>
  <si>
    <t>Jednorazowy czujnik do pomiaru SpO2 Masimo RD SET Inf pediatryczny od 3 kg 20 kg typu L z cielistą elastyczną wymienną owijką, Wymagana kompatybilność z Urządzeniami posiadającymi technologię Masimo Set w posiadaniu których jest zamawiający</t>
  </si>
  <si>
    <t>Jednorazowy czujnik do pomiaru SpO2 Masimo LNCS SET Inf pediatryczny od 3 kg 20 kg typu L z cielistą elastyczną wymienną owijką, Wymagana kompatybilność z kardiomonitorami firmy GE MEDICAL typ B650 oraz firmy Drager Infiniti XL  w posiadaniu których jest zamawiający</t>
  </si>
  <si>
    <t>Zamawiający wymaga dostarczenia wraz z ofertą próbek</t>
  </si>
  <si>
    <t>poz. 4, 5 - po 1 szt.</t>
  </si>
  <si>
    <t>Wykonawca uzupełnia kolumnę E, H, K, L, M</t>
  </si>
  <si>
    <t>*Zamawiający wymaga wyceny za 1 szt. kieliszka/opaski</t>
  </si>
  <si>
    <t xml:space="preserve">Nr katalogowy /nazwa handlowa/EAN </t>
  </si>
  <si>
    <t>*W przypadku asortymentu, który nie posiada numeru katalogowego/kodu EAN należy wpisać nie dotyczy</t>
  </si>
  <si>
    <t>ZAŁĄCZNIK NR 11</t>
  </si>
  <si>
    <t>ZAŁĄCZNIK NR10</t>
  </si>
  <si>
    <t>Pakiet nr 12</t>
  </si>
  <si>
    <t>ZAŁĄCZNIK NR 12</t>
  </si>
</sst>
</file>

<file path=xl/styles.xml><?xml version="1.0" encoding="utf-8"?>
<styleSheet xmlns="http://schemas.openxmlformats.org/spreadsheetml/2006/main">
  <numFmts count="9">
    <numFmt numFmtId="164" formatCode="&quot; &quot;#,##0.00&quot; &quot;[$zł-415]&quot; &quot;;&quot;-&quot;#,##0.00&quot; &quot;[$zł-415]&quot; &quot;;&quot; -&quot;#&quot; &quot;[$zł-415]&quot; &quot;;&quot; &quot;@&quot; &quot;"/>
    <numFmt numFmtId="165" formatCode="#,##0.00&quot; &quot;[$zł-415]"/>
    <numFmt numFmtId="166" formatCode="#,##0.00&quot; &quot;[$zł-415];&quot;-&quot;#,##0.00&quot; &quot;[$zł-415]"/>
    <numFmt numFmtId="167" formatCode="#,##0.00&quot; zł&quot;"/>
    <numFmt numFmtId="168" formatCode="#,##0.00&quot; zł&quot;;&quot;-&quot;#,##0.00&quot; zł&quot;"/>
    <numFmt numFmtId="169" formatCode="&quot; &quot;* #,##0.00&quot; &quot;[$zł-415]&quot; &quot;;&quot;-&quot;* #,##0.00&quot; &quot;[$zł-415]&quot; &quot;;&quot; &quot;* &quot;-&quot;#&quot; &quot;[$zł-415]&quot; &quot;;&quot; &quot;@&quot; &quot;"/>
    <numFmt numFmtId="170" formatCode="#,##0.00&quot; &quot;[$zł-415];[Red]#,##0.00&quot; &quot;[$zł-415]"/>
    <numFmt numFmtId="171" formatCode="&quot; &quot;#,##0.00&quot; &quot;[$zł-415]&quot; &quot;;&quot;-&quot;#,##0.00&quot; &quot;[$zł-415]&quot; &quot;;&quot; -&quot;00&quot; &quot;[$zł-415]&quot; &quot;;@&quot; &quot;"/>
    <numFmt numFmtId="172" formatCode="&quot; &quot;* #,##0.00&quot; &quot;;&quot;-&quot;* #,##0.00&quot; &quot;;&quot; &quot;* &quot;-&quot;#&quot; &quot;;&quot; &quot;@&quot; &quot;"/>
  </numFmts>
  <fonts count="52">
    <font>
      <sz val="11"/>
      <color rgb="FF000000"/>
      <name val="Aptos Narrow"/>
      <family val="2"/>
    </font>
    <font>
      <sz val="11"/>
      <color rgb="FF000000"/>
      <name val="Aptos Narrow"/>
      <family val="2"/>
    </font>
    <font>
      <sz val="11"/>
      <color rgb="FF000000"/>
      <name val="Calibri"/>
      <family val="2"/>
      <charset val="238"/>
    </font>
    <font>
      <sz val="10"/>
      <color rgb="FF000000"/>
      <name val="Calibri"/>
      <family val="2"/>
      <charset val="238"/>
    </font>
    <font>
      <sz val="11"/>
      <color rgb="FF9C5700"/>
      <name val="Aptos Narrow"/>
      <family val="2"/>
    </font>
    <font>
      <sz val="10"/>
      <color rgb="FF000000"/>
      <name val="Arial"/>
      <family val="2"/>
      <charset val="238"/>
    </font>
    <font>
      <sz val="10"/>
      <color rgb="FF000000"/>
      <name val="Arial CE"/>
    </font>
    <font>
      <sz val="10"/>
      <color rgb="FF000000"/>
      <name val="Arial CE1"/>
    </font>
    <font>
      <sz val="11"/>
      <color rgb="FF000000"/>
      <name val="Czcionka tekstu podstawowego"/>
    </font>
    <font>
      <b/>
      <sz val="10"/>
      <color rgb="FF000000"/>
      <name val="Aptos Display"/>
      <family val="2"/>
    </font>
    <font>
      <b/>
      <sz val="10"/>
      <color rgb="FFFF0000"/>
      <name val="Aptos Display"/>
      <family val="2"/>
    </font>
    <font>
      <sz val="10"/>
      <color rgb="FF000000"/>
      <name val="Aptos Display"/>
      <family val="2"/>
    </font>
    <font>
      <b/>
      <sz val="8"/>
      <color rgb="FF000000"/>
      <name val="Aptos Display"/>
      <family val="2"/>
    </font>
    <font>
      <sz val="9"/>
      <color rgb="FF000000"/>
      <name val="Aptos Display"/>
      <family val="2"/>
    </font>
    <font>
      <sz val="8"/>
      <color rgb="FF000000"/>
      <name val="Calibri Light"/>
      <family val="2"/>
      <charset val="238"/>
    </font>
    <font>
      <sz val="9"/>
      <color rgb="FF000000"/>
      <name val="Calibri Light"/>
      <family val="2"/>
      <charset val="238"/>
    </font>
    <font>
      <sz val="8"/>
      <color rgb="FF000000"/>
      <name val="Aptos Display"/>
      <family val="2"/>
    </font>
    <font>
      <sz val="11"/>
      <color rgb="FF000000"/>
      <name val="Aptos Display"/>
      <family val="2"/>
    </font>
    <font>
      <u/>
      <sz val="10"/>
      <color rgb="FF000000"/>
      <name val="Calibri Light"/>
      <family val="2"/>
      <charset val="238"/>
    </font>
    <font>
      <sz val="10"/>
      <color rgb="FF000000"/>
      <name val="Calibri Light"/>
      <family val="2"/>
      <charset val="238"/>
    </font>
    <font>
      <sz val="8"/>
      <color rgb="FFFF0000"/>
      <name val="Aptos Display"/>
      <family val="2"/>
    </font>
    <font>
      <b/>
      <sz val="9"/>
      <color rgb="FF000000"/>
      <name val="Aptos Display"/>
      <family val="2"/>
    </font>
    <font>
      <b/>
      <sz val="9"/>
      <color rgb="FFFF0000"/>
      <name val="Aptos Display"/>
      <family val="2"/>
    </font>
    <font>
      <sz val="9"/>
      <color rgb="FFFF99CC"/>
      <name val="Calibri Light"/>
      <family val="2"/>
      <charset val="238"/>
    </font>
    <font>
      <sz val="9"/>
      <color rgb="FF000000"/>
      <name val="Arial"/>
      <family val="2"/>
      <charset val="238"/>
    </font>
    <font>
      <u/>
      <sz val="9"/>
      <color rgb="FF969696"/>
      <name val="Calibri Light"/>
      <family val="2"/>
      <charset val="238"/>
    </font>
    <font>
      <sz val="9"/>
      <color rgb="FF969696"/>
      <name val="Calibri Light"/>
      <family val="2"/>
      <charset val="238"/>
    </font>
    <font>
      <u/>
      <sz val="9"/>
      <color rgb="FF000000"/>
      <name val="Calibri Light"/>
      <family val="2"/>
      <charset val="238"/>
    </font>
    <font>
      <sz val="9"/>
      <color rgb="FF969696"/>
      <name val="Calibri"/>
      <family val="2"/>
      <charset val="238"/>
    </font>
    <font>
      <sz val="8"/>
      <color rgb="FF222222"/>
      <name val="Aptos Display"/>
      <family val="2"/>
    </font>
    <font>
      <sz val="8"/>
      <color rgb="FF222222"/>
      <name val="Arial Narrow"/>
      <family val="2"/>
      <charset val="238"/>
    </font>
    <font>
      <vertAlign val="subscript"/>
      <sz val="8"/>
      <color rgb="FF000000"/>
      <name val="Calibri Light"/>
      <family val="2"/>
      <charset val="238"/>
    </font>
    <font>
      <b/>
      <sz val="10"/>
      <color rgb="FF000000"/>
      <name val="Calibri Light"/>
      <family val="2"/>
      <charset val="238"/>
    </font>
    <font>
      <b/>
      <sz val="10"/>
      <color rgb="FFFF0000"/>
      <name val="Calibri Light"/>
      <family val="2"/>
      <charset val="238"/>
    </font>
    <font>
      <b/>
      <sz val="8"/>
      <color rgb="FF000000"/>
      <name val="Calibri Light"/>
      <family val="2"/>
      <charset val="238"/>
    </font>
    <font>
      <sz val="9"/>
      <color rgb="FF000000"/>
      <name val="Calibri"/>
      <family val="2"/>
      <charset val="238"/>
    </font>
    <font>
      <sz val="10"/>
      <color rgb="FF000000"/>
      <name val="Aptos Narrow"/>
      <family val="2"/>
    </font>
    <font>
      <vertAlign val="superscript"/>
      <sz val="9"/>
      <color rgb="FF000000"/>
      <name val="Calibri Light"/>
      <family val="2"/>
      <charset val="238"/>
    </font>
    <font>
      <u/>
      <sz val="8"/>
      <color rgb="FF000000"/>
      <name val="Calibri Light"/>
      <family val="2"/>
      <charset val="238"/>
    </font>
    <font>
      <b/>
      <sz val="8"/>
      <color rgb="FFFF0000"/>
      <name val="Calibri Light"/>
      <family val="2"/>
      <charset val="238"/>
    </font>
    <font>
      <sz val="8"/>
      <color rgb="FF000000"/>
      <name val="Aptos Narrow"/>
      <family val="2"/>
    </font>
    <font>
      <b/>
      <sz val="11"/>
      <color rgb="FF000000"/>
      <name val="Calibri Light"/>
      <family val="2"/>
      <charset val="238"/>
    </font>
    <font>
      <b/>
      <sz val="11"/>
      <color rgb="FFFF0000"/>
      <name val="Calibri Light"/>
      <family val="2"/>
      <charset val="238"/>
    </font>
    <font>
      <sz val="11"/>
      <color rgb="FF000000"/>
      <name val="Calibri Light"/>
      <family val="2"/>
      <charset val="238"/>
    </font>
    <font>
      <sz val="9"/>
      <color rgb="FF000000"/>
      <name val="Aptos Narrow"/>
      <family val="2"/>
    </font>
    <font>
      <b/>
      <sz val="10"/>
      <color rgb="FFFF0000"/>
      <name val="Aptos Display"/>
      <family val="2"/>
      <charset val="238"/>
      <scheme val="major"/>
    </font>
    <font>
      <sz val="11"/>
      <color rgb="FFFF0000"/>
      <name val="Calibri Light"/>
      <family val="2"/>
      <charset val="238"/>
    </font>
    <font>
      <sz val="10"/>
      <color rgb="FF000000"/>
      <name val="Aptos Display"/>
      <family val="2"/>
      <charset val="238"/>
      <scheme val="major"/>
    </font>
    <font>
      <sz val="10"/>
      <color rgb="FFFF0000"/>
      <name val="Aptos Display"/>
      <family val="2"/>
      <charset val="238"/>
      <scheme val="major"/>
    </font>
    <font>
      <sz val="11"/>
      <color rgb="FFFF0000"/>
      <name val="Aptos Display"/>
      <family val="2"/>
      <charset val="238"/>
      <scheme val="major"/>
    </font>
    <font>
      <sz val="11"/>
      <name val="Aptos Display"/>
      <family val="2"/>
      <charset val="238"/>
      <scheme val="major"/>
    </font>
    <font>
      <sz val="9"/>
      <name val="Aptos Display"/>
      <family val="2"/>
      <charset val="238"/>
      <scheme val="major"/>
    </font>
  </fonts>
  <fills count="11">
    <fill>
      <patternFill patternType="none"/>
    </fill>
    <fill>
      <patternFill patternType="gray125"/>
    </fill>
    <fill>
      <patternFill patternType="solid">
        <fgColor rgb="FFFFEB9C"/>
        <bgColor rgb="FFFFEB9C"/>
      </patternFill>
    </fill>
    <fill>
      <patternFill patternType="solid">
        <fgColor rgb="FFEDEDED"/>
        <bgColor rgb="FFEDEDED"/>
      </patternFill>
    </fill>
    <fill>
      <patternFill patternType="solid">
        <fgColor rgb="FFFFFFFF"/>
        <bgColor rgb="FFFFFFFF"/>
      </patternFill>
    </fill>
    <fill>
      <patternFill patternType="solid">
        <fgColor rgb="FFE8E8E8"/>
        <bgColor rgb="FFE8E8E8"/>
      </patternFill>
    </fill>
    <fill>
      <patternFill patternType="solid">
        <fgColor rgb="FFE7E6E6"/>
        <bgColor rgb="FFE7E6E6"/>
      </patternFill>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0" tint="-4.9989318521683403E-2"/>
        <bgColor rgb="FFE7E6E6"/>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32">
    <xf numFmtId="0" fontId="0" fillId="0" borderId="0"/>
    <xf numFmtId="172" fontId="1" fillId="0" borderId="0" applyFont="0" applyFill="0" applyBorder="0" applyAlignment="0" applyProtection="0"/>
    <xf numFmtId="169" fontId="1" fillId="0" borderId="0" applyFont="0" applyFill="0" applyBorder="0" applyAlignment="0" applyProtection="0"/>
    <xf numFmtId="0" fontId="4" fillId="2" borderId="0" applyNumberFormat="0" applyBorder="0" applyAlignment="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3" fillId="0" borderId="0" applyNumberFormat="0" applyBorder="0" applyProtection="0"/>
    <xf numFmtId="0" fontId="2" fillId="0" borderId="0" applyNumberFormat="0" applyBorder="0" applyProtection="0"/>
    <xf numFmtId="0" fontId="5" fillId="0" borderId="0" applyNumberFormat="0" applyBorder="0" applyProtection="0"/>
    <xf numFmtId="0" fontId="1" fillId="0" borderId="0" applyNumberFormat="0" applyFont="0" applyBorder="0" applyProtection="0"/>
    <xf numFmtId="0" fontId="6" fillId="0" borderId="0" applyNumberFormat="0" applyBorder="0" applyProtection="0"/>
    <xf numFmtId="0" fontId="6" fillId="0" borderId="0" applyNumberFormat="0" applyBorder="0" applyProtection="0"/>
    <xf numFmtId="0" fontId="7" fillId="0" borderId="0" applyNumberFormat="0" applyBorder="0" applyProtection="0"/>
    <xf numFmtId="0" fontId="5" fillId="0" borderId="0" applyNumberFormat="0" applyBorder="0" applyProtection="0"/>
    <xf numFmtId="0" fontId="6"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8"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164" fontId="1" fillId="0" borderId="0" applyFont="0" applyFill="0" applyBorder="0" applyAlignment="0" applyProtection="0"/>
    <xf numFmtId="164" fontId="1" fillId="0" borderId="0" applyFont="0" applyFill="0" applyBorder="0" applyAlignment="0" applyProtection="0"/>
  </cellStyleXfs>
  <cellXfs count="465">
    <xf numFmtId="0" fontId="0" fillId="0" borderId="0" xfId="0"/>
    <xf numFmtId="0" fontId="9" fillId="0" borderId="0" xfId="0" applyFont="1" applyAlignment="1" applyProtection="1">
      <alignment horizontal="left" vertical="center"/>
      <protection locked="0"/>
    </xf>
    <xf numFmtId="0" fontId="9" fillId="0" borderId="0" xfId="0" applyFont="1" applyAlignment="1" applyProtection="1">
      <alignment vertical="top"/>
      <protection locked="0"/>
    </xf>
    <xf numFmtId="0" fontId="9" fillId="0" borderId="0" xfId="0" applyFont="1" applyAlignment="1" applyProtection="1">
      <alignment horizontal="center" vertical="center"/>
      <protection locked="0"/>
    </xf>
    <xf numFmtId="3" fontId="9" fillId="0" borderId="0" xfId="0" applyNumberFormat="1"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vertical="center"/>
      <protection locked="0"/>
    </xf>
    <xf numFmtId="0" fontId="9" fillId="0" borderId="0" xfId="0" applyFont="1" applyProtection="1">
      <protection locked="0"/>
    </xf>
    <xf numFmtId="0" fontId="10" fillId="0" borderId="0" xfId="0" applyFont="1" applyAlignment="1" applyProtection="1">
      <alignment horizontal="left"/>
      <protection locked="0"/>
    </xf>
    <xf numFmtId="0" fontId="11" fillId="0" borderId="0" xfId="0" applyFont="1" applyAlignment="1" applyProtection="1">
      <alignment horizontal="left"/>
      <protection locked="0"/>
    </xf>
    <xf numFmtId="0" fontId="11" fillId="0" borderId="0" xfId="0" applyFont="1" applyAlignment="1" applyProtection="1">
      <alignment vertical="top"/>
      <protection locked="0"/>
    </xf>
    <xf numFmtId="0" fontId="11" fillId="0" borderId="0" xfId="0" applyFont="1" applyProtection="1">
      <protection locked="0"/>
    </xf>
    <xf numFmtId="0" fontId="12" fillId="3" borderId="1" xfId="10" applyFont="1" applyFill="1" applyBorder="1" applyAlignment="1" applyProtection="1">
      <alignment horizontal="center" vertical="center" wrapText="1"/>
      <protection locked="0"/>
    </xf>
    <xf numFmtId="0" fontId="11" fillId="0" borderId="1" xfId="5" applyFont="1" applyBorder="1" applyAlignment="1" applyProtection="1">
      <alignment horizontal="left" vertical="center" wrapText="1"/>
      <protection locked="0"/>
    </xf>
    <xf numFmtId="0" fontId="11" fillId="0" borderId="1" xfId="5" applyFont="1" applyBorder="1" applyAlignment="1">
      <alignment horizontal="center" vertical="center" wrapText="1"/>
    </xf>
    <xf numFmtId="3" fontId="11" fillId="4" borderId="1" xfId="5" applyNumberFormat="1" applyFont="1" applyFill="1" applyBorder="1" applyAlignment="1">
      <alignment horizontal="center" vertical="center" wrapText="1"/>
    </xf>
    <xf numFmtId="167" fontId="15" fillId="0" borderId="1" xfId="0" applyNumberFormat="1" applyFont="1" applyBorder="1" applyAlignment="1">
      <alignment horizontal="center" vertical="center"/>
    </xf>
    <xf numFmtId="168" fontId="15" fillId="0" borderId="1" xfId="0" applyNumberFormat="1" applyFont="1" applyBorder="1" applyAlignment="1">
      <alignment horizontal="center" vertical="center"/>
    </xf>
    <xf numFmtId="9" fontId="15" fillId="5" borderId="1" xfId="0" applyNumberFormat="1" applyFont="1" applyFill="1" applyBorder="1" applyAlignment="1">
      <alignment horizontal="center" vertical="center"/>
    </xf>
    <xf numFmtId="166" fontId="16" fillId="5" borderId="1" xfId="0" applyNumberFormat="1" applyFont="1" applyFill="1" applyBorder="1" applyAlignment="1">
      <alignment horizontal="center" vertical="center"/>
    </xf>
    <xf numFmtId="166" fontId="16" fillId="5" borderId="1" xfId="0" applyNumberFormat="1" applyFont="1" applyFill="1" applyBorder="1" applyAlignment="1">
      <alignment horizontal="right" vertical="center"/>
    </xf>
    <xf numFmtId="0" fontId="13" fillId="4" borderId="1" xfId="5" applyFont="1" applyFill="1" applyBorder="1" applyAlignment="1" applyProtection="1">
      <alignment vertical="top" wrapText="1"/>
      <protection locked="0"/>
    </xf>
    <xf numFmtId="0" fontId="11" fillId="0" borderId="1" xfId="5" applyFont="1" applyBorder="1" applyAlignment="1" applyProtection="1">
      <alignment horizontal="center" vertical="center" wrapText="1"/>
      <protection locked="0"/>
    </xf>
    <xf numFmtId="3" fontId="11" fillId="4" borderId="1" xfId="5" applyNumberFormat="1" applyFont="1" applyFill="1" applyBorder="1" applyAlignment="1" applyProtection="1">
      <alignment horizontal="center" vertical="center"/>
      <protection locked="0"/>
    </xf>
    <xf numFmtId="166" fontId="16" fillId="5" borderId="1" xfId="0" applyNumberFormat="1" applyFont="1" applyFill="1" applyBorder="1" applyAlignment="1">
      <alignment horizontal="center" vertical="center" wrapText="1"/>
    </xf>
    <xf numFmtId="0" fontId="13" fillId="0" borderId="1" xfId="5" applyFont="1" applyBorder="1" applyAlignment="1" applyProtection="1">
      <alignment vertical="top" wrapText="1"/>
      <protection locked="0"/>
    </xf>
    <xf numFmtId="166" fontId="14" fillId="5" borderId="1" xfId="0" applyNumberFormat="1" applyFont="1" applyFill="1" applyBorder="1" applyAlignment="1">
      <alignment horizontal="center" vertical="center" wrapText="1"/>
    </xf>
    <xf numFmtId="0" fontId="11" fillId="4" borderId="1" xfId="5" applyFont="1" applyFill="1" applyBorder="1" applyAlignment="1" applyProtection="1">
      <alignment horizontal="center" vertical="center" wrapText="1"/>
      <protection locked="0"/>
    </xf>
    <xf numFmtId="0" fontId="13" fillId="4" borderId="1" xfId="0" applyFont="1" applyFill="1" applyBorder="1" applyAlignment="1">
      <alignment vertical="top" wrapText="1"/>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166" fontId="16" fillId="5" borderId="2" xfId="0" applyNumberFormat="1" applyFont="1" applyFill="1" applyBorder="1" applyAlignment="1">
      <alignment horizontal="center" vertical="center"/>
    </xf>
    <xf numFmtId="0" fontId="11" fillId="4" borderId="1" xfId="0" applyFont="1" applyFill="1" applyBorder="1" applyAlignment="1">
      <alignment vertical="center" wrapText="1"/>
    </xf>
    <xf numFmtId="3" fontId="11" fillId="4" borderId="1" xfId="0" applyNumberFormat="1" applyFont="1" applyFill="1" applyBorder="1" applyAlignment="1">
      <alignment horizontal="center" vertical="center"/>
    </xf>
    <xf numFmtId="0" fontId="11" fillId="5" borderId="2" xfId="0" applyFont="1" applyFill="1" applyBorder="1" applyAlignment="1" applyProtection="1">
      <alignment horizontal="center" vertical="center" wrapText="1"/>
      <protection locked="0"/>
    </xf>
    <xf numFmtId="0" fontId="16" fillId="5" borderId="1" xfId="21" applyFont="1" applyFill="1" applyBorder="1" applyAlignment="1" applyProtection="1">
      <alignment horizontal="center" vertical="center" wrapText="1"/>
      <protection locked="0"/>
    </xf>
    <xf numFmtId="0" fontId="17" fillId="5" borderId="1" xfId="0" applyFont="1" applyFill="1" applyBorder="1"/>
    <xf numFmtId="0" fontId="14" fillId="4" borderId="1" xfId="0" applyFont="1" applyFill="1" applyBorder="1" applyAlignment="1">
      <alignment vertical="center" wrapText="1"/>
    </xf>
    <xf numFmtId="0" fontId="14" fillId="4" borderId="1" xfId="0" applyFont="1" applyFill="1" applyBorder="1" applyAlignment="1">
      <alignment horizontal="center" vertical="center"/>
    </xf>
    <xf numFmtId="3" fontId="14" fillId="4" borderId="1" xfId="0" applyNumberFormat="1" applyFont="1" applyFill="1" applyBorder="1" applyAlignment="1">
      <alignment horizontal="center" vertical="center"/>
    </xf>
    <xf numFmtId="0" fontId="11" fillId="4" borderId="1" xfId="20" applyFont="1" applyFill="1" applyBorder="1" applyAlignment="1">
      <alignment vertical="center" wrapText="1"/>
    </xf>
    <xf numFmtId="0" fontId="11" fillId="4" borderId="3" xfId="0" applyFont="1" applyFill="1" applyBorder="1" applyAlignment="1">
      <alignment horizontal="center" vertical="center"/>
    </xf>
    <xf numFmtId="0" fontId="16" fillId="5" borderId="2" xfId="21" applyFont="1" applyFill="1" applyBorder="1" applyAlignment="1" applyProtection="1">
      <alignment horizontal="center" vertical="center" wrapText="1"/>
      <protection locked="0"/>
    </xf>
    <xf numFmtId="0" fontId="11" fillId="4" borderId="4" xfId="0" applyFont="1" applyFill="1" applyBorder="1" applyAlignment="1">
      <alignment horizontal="center" vertical="center"/>
    </xf>
    <xf numFmtId="0" fontId="16" fillId="5" borderId="2" xfId="22" applyFont="1" applyFill="1" applyBorder="1" applyAlignment="1" applyProtection="1">
      <alignment horizontal="center" vertical="center" wrapText="1"/>
      <protection locked="0"/>
    </xf>
    <xf numFmtId="0" fontId="16" fillId="5" borderId="1" xfId="8" applyFont="1" applyFill="1" applyBorder="1" applyAlignment="1" applyProtection="1">
      <alignment horizontal="center" vertical="center" wrapText="1"/>
      <protection locked="0"/>
    </xf>
    <xf numFmtId="0" fontId="16" fillId="5" borderId="5" xfId="22" applyFont="1" applyFill="1" applyBorder="1" applyAlignment="1" applyProtection="1">
      <alignment horizontal="center" vertical="center" wrapText="1"/>
      <protection locked="0"/>
    </xf>
    <xf numFmtId="0" fontId="13" fillId="4" borderId="1" xfId="0" applyFont="1" applyFill="1" applyBorder="1" applyAlignment="1">
      <alignment horizontal="center" vertical="center"/>
    </xf>
    <xf numFmtId="0" fontId="11" fillId="5" borderId="2" xfId="8" applyFont="1" applyFill="1" applyBorder="1" applyAlignment="1" applyProtection="1">
      <alignment horizontal="center" vertical="center" wrapText="1"/>
      <protection locked="0"/>
    </xf>
    <xf numFmtId="0" fontId="11" fillId="5" borderId="1" xfId="8" applyFont="1" applyFill="1" applyBorder="1" applyAlignment="1" applyProtection="1">
      <alignment horizontal="center" vertical="center" wrapText="1"/>
      <protection locked="0"/>
    </xf>
    <xf numFmtId="0" fontId="16" fillId="5" borderId="1" xfId="22" applyFont="1" applyFill="1" applyBorder="1" applyAlignment="1" applyProtection="1">
      <alignment horizontal="center" vertical="center" wrapText="1"/>
      <protection locked="0"/>
    </xf>
    <xf numFmtId="0" fontId="11" fillId="0" borderId="6" xfId="20" applyFont="1" applyBorder="1" applyAlignment="1">
      <alignment vertical="center" wrapText="1"/>
    </xf>
    <xf numFmtId="0" fontId="11" fillId="0" borderId="6" xfId="0" applyFont="1" applyBorder="1" applyAlignment="1">
      <alignment horizontal="center" vertical="center"/>
    </xf>
    <xf numFmtId="0" fontId="11" fillId="4" borderId="6" xfId="0" applyFont="1" applyFill="1" applyBorder="1" applyAlignment="1">
      <alignment horizontal="center" vertical="center"/>
    </xf>
    <xf numFmtId="0" fontId="11" fillId="0" borderId="1" xfId="0" applyFont="1" applyBorder="1" applyAlignment="1">
      <alignment vertical="center" wrapText="1"/>
    </xf>
    <xf numFmtId="0" fontId="16" fillId="5" borderId="1" xfId="23" applyFont="1" applyFill="1" applyBorder="1" applyAlignment="1" applyProtection="1">
      <alignment horizontal="center" vertical="center" wrapText="1"/>
      <protection locked="0"/>
    </xf>
    <xf numFmtId="0" fontId="16" fillId="5" borderId="2" xfId="23" applyFont="1" applyFill="1" applyBorder="1" applyAlignment="1" applyProtection="1">
      <alignment horizontal="center" vertical="center" wrapText="1"/>
      <protection locked="0"/>
    </xf>
    <xf numFmtId="0" fontId="16" fillId="5" borderId="1" xfId="24"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wrapText="1"/>
    </xf>
    <xf numFmtId="3" fontId="11" fillId="4"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6" fillId="5" borderId="2" xfId="28" applyFont="1" applyFill="1" applyBorder="1" applyAlignment="1" applyProtection="1">
      <alignment horizontal="center" vertical="center" wrapText="1"/>
      <protection locked="0"/>
    </xf>
    <xf numFmtId="0" fontId="16" fillId="5" borderId="1" xfId="26" applyFont="1" applyFill="1" applyBorder="1" applyAlignment="1" applyProtection="1">
      <alignment horizontal="center" vertical="center" wrapText="1"/>
      <protection locked="0"/>
    </xf>
    <xf numFmtId="49" fontId="16" fillId="5" borderId="1" xfId="26" applyNumberFormat="1" applyFont="1" applyFill="1" applyBorder="1" applyAlignment="1" applyProtection="1">
      <alignment horizontal="center" vertical="center" wrapText="1"/>
      <protection locked="0"/>
    </xf>
    <xf numFmtId="0" fontId="16" fillId="5" borderId="1" xfId="27" applyFont="1" applyFill="1" applyBorder="1" applyAlignment="1" applyProtection="1">
      <alignment horizontal="center" vertical="center" wrapText="1"/>
      <protection locked="0"/>
    </xf>
    <xf numFmtId="171" fontId="16" fillId="5" borderId="1" xfId="27" applyNumberFormat="1" applyFont="1" applyFill="1" applyBorder="1" applyAlignment="1" applyProtection="1">
      <alignment horizontal="center" vertical="center" wrapText="1"/>
      <protection locked="0"/>
    </xf>
    <xf numFmtId="0" fontId="16" fillId="5" borderId="7" xfId="28" applyFont="1" applyFill="1" applyBorder="1" applyAlignment="1" applyProtection="1">
      <alignment horizontal="center" vertical="center" wrapText="1"/>
      <protection locked="0"/>
    </xf>
    <xf numFmtId="171" fontId="16" fillId="5" borderId="1" xfId="28" applyNumberFormat="1" applyFont="1" applyFill="1" applyBorder="1" applyAlignment="1" applyProtection="1">
      <alignment horizontal="center" vertical="center" wrapText="1"/>
      <protection locked="0"/>
    </xf>
    <xf numFmtId="0" fontId="16" fillId="5" borderId="8" xfId="28" applyFont="1" applyFill="1" applyBorder="1" applyAlignment="1" applyProtection="1">
      <alignment horizontal="center" vertical="center" wrapText="1"/>
      <protection locked="0"/>
    </xf>
    <xf numFmtId="49" fontId="16" fillId="5" borderId="1" xfId="29" applyNumberFormat="1" applyFont="1" applyFill="1" applyBorder="1" applyAlignment="1" applyProtection="1">
      <alignment horizontal="center" vertical="center" wrapText="1"/>
      <protection locked="0"/>
    </xf>
    <xf numFmtId="0" fontId="16" fillId="5" borderId="1" xfId="0" applyFont="1" applyFill="1" applyBorder="1" applyAlignment="1">
      <alignment horizontal="center" vertical="center" wrapText="1"/>
    </xf>
    <xf numFmtId="49" fontId="20" fillId="5" borderId="1" xfId="28" applyNumberFormat="1" applyFont="1" applyFill="1" applyBorder="1" applyAlignment="1" applyProtection="1">
      <alignment horizontal="center" vertical="center" wrapText="1"/>
      <protection locked="0"/>
    </xf>
    <xf numFmtId="0" fontId="11" fillId="4" borderId="6" xfId="0" applyFont="1" applyFill="1" applyBorder="1" applyAlignment="1">
      <alignment vertical="center" wrapText="1"/>
    </xf>
    <xf numFmtId="0" fontId="11" fillId="0" borderId="6" xfId="0" applyFont="1" applyBorder="1" applyAlignment="1">
      <alignment horizontal="center" vertical="center" wrapText="1"/>
    </xf>
    <xf numFmtId="3" fontId="11" fillId="4" borderId="6" xfId="0" applyNumberFormat="1" applyFont="1" applyFill="1" applyBorder="1" applyAlignment="1">
      <alignment horizontal="center" vertical="center" wrapText="1"/>
    </xf>
    <xf numFmtId="49" fontId="16" fillId="5" borderId="1" xfId="28" applyNumberFormat="1" applyFont="1" applyFill="1" applyBorder="1" applyAlignment="1" applyProtection="1">
      <alignment horizontal="center" vertical="center" wrapText="1"/>
      <protection locked="0"/>
    </xf>
    <xf numFmtId="0" fontId="16" fillId="5" borderId="1" xfId="28" applyFont="1" applyFill="1" applyBorder="1" applyAlignment="1" applyProtection="1">
      <alignment horizontal="center" vertical="center" wrapText="1"/>
      <protection locked="0"/>
    </xf>
    <xf numFmtId="0" fontId="0" fillId="0" borderId="1" xfId="0" applyBorder="1"/>
    <xf numFmtId="0" fontId="13" fillId="4" borderId="0" xfId="0" applyFont="1" applyFill="1" applyAlignment="1" applyProtection="1">
      <alignment horizontal="center" vertical="top"/>
      <protection locked="0"/>
    </xf>
    <xf numFmtId="0" fontId="21" fillId="0" borderId="0" xfId="0" applyFont="1" applyAlignment="1" applyProtection="1">
      <alignment vertical="top" wrapText="1"/>
      <protection locked="0"/>
    </xf>
    <xf numFmtId="0" fontId="13" fillId="0" borderId="0" xfId="0" applyFont="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13" fillId="0" borderId="0" xfId="0" applyFont="1" applyAlignment="1" applyProtection="1">
      <alignment vertical="center"/>
      <protection locked="0"/>
    </xf>
    <xf numFmtId="0" fontId="21" fillId="0" borderId="0" xfId="0" applyFont="1" applyAlignment="1" applyProtection="1">
      <alignment horizontal="center" vertical="center"/>
      <protection locked="0"/>
    </xf>
    <xf numFmtId="0" fontId="13" fillId="0" borderId="0" xfId="0" applyFont="1" applyAlignment="1" applyProtection="1">
      <alignment vertical="top"/>
      <protection locked="0"/>
    </xf>
    <xf numFmtId="0" fontId="13" fillId="0" borderId="0" xfId="0" applyFont="1" applyAlignment="1" applyProtection="1">
      <alignment vertical="top" wrapText="1"/>
      <protection locked="0"/>
    </xf>
    <xf numFmtId="0" fontId="0" fillId="0" borderId="0" xfId="0" applyAlignment="1">
      <alignment vertical="center"/>
    </xf>
    <xf numFmtId="0" fontId="22" fillId="0" borderId="0" xfId="0" applyFont="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0" xfId="0" applyFont="1" applyAlignment="1" applyProtection="1">
      <alignment horizontal="left" vertical="top"/>
      <protection locked="0"/>
    </xf>
    <xf numFmtId="0" fontId="21" fillId="3" borderId="1" xfId="0" applyFont="1" applyFill="1" applyBorder="1" applyAlignment="1" applyProtection="1">
      <alignment horizontal="center" vertical="center" wrapText="1"/>
      <protection locked="0"/>
    </xf>
    <xf numFmtId="0" fontId="21" fillId="3" borderId="1" xfId="0" applyFont="1" applyFill="1" applyBorder="1" applyAlignment="1" applyProtection="1">
      <alignment vertical="center" wrapText="1"/>
      <protection locked="0"/>
    </xf>
    <xf numFmtId="0" fontId="21" fillId="3" borderId="1"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wrapText="1"/>
      <protection locked="0"/>
    </xf>
    <xf numFmtId="0" fontId="13" fillId="0" borderId="1" xfId="0" applyFont="1" applyBorder="1" applyAlignment="1">
      <alignment vertical="top" wrapText="1"/>
    </xf>
    <xf numFmtId="0" fontId="13" fillId="0" borderId="1" xfId="0" applyFont="1" applyBorder="1" applyAlignment="1">
      <alignment horizontal="center" vertical="center"/>
    </xf>
    <xf numFmtId="0" fontId="13" fillId="5" borderId="1" xfId="8" applyFont="1" applyFill="1" applyBorder="1" applyAlignment="1" applyProtection="1">
      <alignment horizontal="center" vertical="center" wrapText="1"/>
      <protection locked="0"/>
    </xf>
    <xf numFmtId="0" fontId="13" fillId="5" borderId="1" xfId="8" applyFont="1" applyFill="1" applyBorder="1" applyAlignment="1" applyProtection="1">
      <alignment horizontal="center" vertical="top" wrapText="1"/>
      <protection locked="0"/>
    </xf>
    <xf numFmtId="0" fontId="13" fillId="5" borderId="1" xfId="0" applyFont="1" applyFill="1" applyBorder="1" applyAlignment="1" applyProtection="1">
      <alignment horizontal="center" vertical="center" wrapText="1"/>
      <protection locked="0"/>
    </xf>
    <xf numFmtId="2" fontId="13" fillId="5" borderId="1" xfId="17" applyNumberFormat="1" applyFont="1" applyFill="1" applyBorder="1" applyAlignment="1" applyProtection="1">
      <alignment horizontal="center" vertical="center" wrapText="1"/>
      <protection locked="0"/>
    </xf>
    <xf numFmtId="164" fontId="13" fillId="5" borderId="1" xfId="31" applyFont="1" applyFill="1" applyBorder="1" applyAlignment="1">
      <alignment horizontal="center" vertical="center"/>
    </xf>
    <xf numFmtId="0" fontId="13" fillId="5" borderId="1" xfId="9" applyFont="1" applyFill="1" applyBorder="1" applyAlignment="1" applyProtection="1">
      <alignment horizontal="center" vertical="center" wrapText="1"/>
      <protection locked="0"/>
    </xf>
    <xf numFmtId="164" fontId="13" fillId="5" borderId="1" xfId="31" applyFont="1" applyFill="1" applyBorder="1" applyAlignment="1">
      <alignment horizontal="center" vertical="center" wrapText="1"/>
    </xf>
    <xf numFmtId="164" fontId="13" fillId="5" borderId="1" xfId="30" applyFont="1" applyFill="1" applyBorder="1" applyAlignment="1">
      <alignment horizontal="center" vertical="center" wrapText="1"/>
    </xf>
    <xf numFmtId="0" fontId="24" fillId="5" borderId="1" xfId="0" applyFont="1" applyFill="1" applyBorder="1" applyAlignment="1">
      <alignment horizontal="center" vertical="center"/>
    </xf>
    <xf numFmtId="0" fontId="24" fillId="5" borderId="0" xfId="0" applyFont="1" applyFill="1" applyAlignment="1">
      <alignment horizontal="center" vertical="center"/>
    </xf>
    <xf numFmtId="49" fontId="13" fillId="5" borderId="1" xfId="1" applyNumberFormat="1" applyFont="1" applyFill="1" applyBorder="1" applyAlignment="1" applyProtection="1">
      <alignment horizontal="center" vertical="center" wrapText="1"/>
      <protection locked="0"/>
    </xf>
    <xf numFmtId="0" fontId="13" fillId="5" borderId="1" xfId="0" applyFont="1" applyFill="1" applyBorder="1" applyAlignment="1">
      <alignment horizontal="center" vertical="center" wrapText="1"/>
    </xf>
    <xf numFmtId="0" fontId="13" fillId="0" borderId="9" xfId="0" applyFont="1" applyBorder="1" applyAlignment="1">
      <alignment horizontal="center" vertical="center"/>
    </xf>
    <xf numFmtId="0" fontId="11" fillId="4" borderId="1" xfId="10" applyFont="1" applyFill="1" applyBorder="1" applyAlignment="1">
      <alignment vertical="top" wrapText="1"/>
    </xf>
    <xf numFmtId="0" fontId="11" fillId="0" borderId="1" xfId="10" applyFont="1" applyBorder="1" applyAlignment="1">
      <alignment horizontal="center" vertical="center"/>
    </xf>
    <xf numFmtId="0" fontId="13" fillId="4" borderId="1" xfId="10" applyFont="1" applyFill="1" applyBorder="1" applyAlignment="1">
      <alignment horizontal="center" vertical="center"/>
    </xf>
    <xf numFmtId="0" fontId="13" fillId="5" borderId="2" xfId="13" applyFont="1" applyFill="1" applyBorder="1" applyAlignment="1" applyProtection="1">
      <alignment horizontal="center" vertical="center" wrapText="1"/>
      <protection locked="0"/>
    </xf>
    <xf numFmtId="0" fontId="13" fillId="5" borderId="1" xfId="13" applyFont="1" applyFill="1" applyBorder="1" applyAlignment="1" applyProtection="1">
      <alignment horizontal="center" vertical="center" wrapText="1"/>
      <protection locked="0"/>
    </xf>
    <xf numFmtId="0" fontId="13" fillId="4" borderId="6" xfId="0" applyFont="1" applyFill="1" applyBorder="1" applyAlignment="1">
      <alignment vertical="top" wrapText="1"/>
    </xf>
    <xf numFmtId="0" fontId="13" fillId="5" borderId="1" xfId="5" applyFont="1" applyFill="1" applyBorder="1" applyAlignment="1" applyProtection="1">
      <alignment horizontal="center" vertical="center"/>
      <protection locked="0"/>
    </xf>
    <xf numFmtId="0" fontId="13" fillId="5" borderId="1" xfId="5" applyFont="1" applyFill="1" applyBorder="1" applyAlignment="1" applyProtection="1">
      <alignment horizontal="center" vertical="top"/>
      <protection locked="0"/>
    </xf>
    <xf numFmtId="0" fontId="0" fillId="0" borderId="0" xfId="0" applyAlignment="1">
      <alignment vertical="top" wrapText="1"/>
    </xf>
    <xf numFmtId="0" fontId="13" fillId="0" borderId="1" xfId="5" applyFont="1" applyBorder="1" applyAlignment="1">
      <alignment vertical="top" wrapText="1"/>
    </xf>
    <xf numFmtId="2" fontId="13" fillId="5" borderId="1" xfId="17" applyNumberFormat="1" applyFont="1" applyFill="1" applyBorder="1" applyAlignment="1" applyProtection="1">
      <alignment horizontal="center" vertical="center"/>
      <protection locked="0"/>
    </xf>
    <xf numFmtId="0" fontId="15" fillId="5" borderId="1" xfId="0" applyFont="1" applyFill="1" applyBorder="1" applyAlignment="1">
      <alignment horizontal="center" vertical="center"/>
    </xf>
    <xf numFmtId="0" fontId="13" fillId="5" borderId="1" xfId="5" applyFont="1" applyFill="1" applyBorder="1" applyAlignment="1" applyProtection="1">
      <alignment horizontal="center" vertical="center" wrapText="1"/>
      <protection locked="0"/>
    </xf>
    <xf numFmtId="0" fontId="13" fillId="0" borderId="1" xfId="5" applyFont="1" applyBorder="1" applyAlignment="1">
      <alignment vertical="center" wrapText="1"/>
    </xf>
    <xf numFmtId="49" fontId="13" fillId="5" borderId="1" xfId="8" applyNumberFormat="1" applyFont="1" applyFill="1" applyBorder="1" applyAlignment="1" applyProtection="1">
      <alignment horizontal="center" vertical="center" wrapText="1"/>
      <protection locked="0"/>
    </xf>
    <xf numFmtId="49" fontId="13" fillId="5" borderId="1" xfId="8" applyNumberFormat="1" applyFont="1" applyFill="1" applyBorder="1" applyAlignment="1" applyProtection="1">
      <alignment horizontal="center" vertical="center"/>
      <protection locked="0"/>
    </xf>
    <xf numFmtId="0" fontId="13" fillId="5" borderId="1" xfId="8" applyFont="1" applyFill="1" applyBorder="1" applyAlignment="1" applyProtection="1">
      <alignment horizontal="center" vertical="center"/>
      <protection locked="0"/>
    </xf>
    <xf numFmtId="0" fontId="13" fillId="5" borderId="1" xfId="0" applyFont="1" applyFill="1" applyBorder="1" applyAlignment="1">
      <alignment horizontal="center" vertical="center"/>
    </xf>
    <xf numFmtId="0" fontId="13" fillId="4" borderId="1" xfId="10" applyFont="1" applyFill="1" applyBorder="1" applyAlignment="1">
      <alignment vertical="top" wrapText="1"/>
    </xf>
    <xf numFmtId="0" fontId="13" fillId="0" borderId="1" xfId="10" applyFont="1" applyBorder="1" applyAlignment="1">
      <alignment horizontal="center" vertical="center"/>
    </xf>
    <xf numFmtId="0" fontId="13" fillId="0" borderId="1" xfId="0" applyFont="1" applyBorder="1" applyAlignment="1">
      <alignment vertical="center" wrapText="1"/>
    </xf>
    <xf numFmtId="0" fontId="13" fillId="0" borderId="1" xfId="7" applyFont="1" applyBorder="1" applyAlignment="1">
      <alignment vertical="center" wrapText="1"/>
    </xf>
    <xf numFmtId="0" fontId="13" fillId="4" borderId="1" xfId="10" applyFont="1" applyFill="1" applyBorder="1" applyAlignment="1">
      <alignment vertical="center" wrapText="1"/>
    </xf>
    <xf numFmtId="0" fontId="29" fillId="0" borderId="1" xfId="0" applyFont="1" applyBorder="1" applyAlignment="1">
      <alignment wrapText="1"/>
    </xf>
    <xf numFmtId="0" fontId="30" fillId="5" borderId="1" xfId="0" applyFont="1" applyFill="1" applyBorder="1"/>
    <xf numFmtId="0" fontId="30" fillId="5" borderId="1" xfId="0" applyFont="1" applyFill="1" applyBorder="1" applyAlignment="1">
      <alignment wrapText="1"/>
    </xf>
    <xf numFmtId="0" fontId="29" fillId="0" borderId="0" xfId="0" applyFont="1" applyAlignment="1">
      <alignment wrapText="1"/>
    </xf>
    <xf numFmtId="0" fontId="16" fillId="4" borderId="1" xfId="10" applyFont="1" applyFill="1" applyBorder="1" applyAlignment="1">
      <alignment vertical="center" wrapText="1"/>
    </xf>
    <xf numFmtId="166" fontId="21" fillId="0" borderId="1" xfId="0" applyNumberFormat="1" applyFont="1" applyBorder="1" applyAlignment="1" applyProtection="1">
      <alignment vertical="center"/>
      <protection locked="0"/>
    </xf>
    <xf numFmtId="0" fontId="21" fillId="0" borderId="1" xfId="0" applyFont="1" applyBorder="1" applyAlignment="1" applyProtection="1">
      <alignment vertical="center" wrapText="1"/>
      <protection locked="0"/>
    </xf>
    <xf numFmtId="0" fontId="0" fillId="0" borderId="0" xfId="0" applyAlignment="1">
      <alignment horizontal="center"/>
    </xf>
    <xf numFmtId="0" fontId="32" fillId="4" borderId="0" xfId="10" applyFont="1" applyFill="1" applyAlignment="1" applyProtection="1">
      <alignment horizontal="center"/>
      <protection locked="0"/>
    </xf>
    <xf numFmtId="0" fontId="32" fillId="0" borderId="0" xfId="10" applyFont="1" applyAlignment="1" applyProtection="1">
      <alignment horizontal="left" vertical="top" wrapText="1"/>
      <protection locked="0"/>
    </xf>
    <xf numFmtId="0" fontId="32" fillId="0" borderId="0" xfId="10" applyFont="1" applyProtection="1">
      <protection locked="0"/>
    </xf>
    <xf numFmtId="0" fontId="32" fillId="0" borderId="0" xfId="10" applyFont="1" applyAlignment="1" applyProtection="1">
      <alignment horizontal="center" wrapText="1"/>
      <protection locked="0"/>
    </xf>
    <xf numFmtId="0" fontId="32" fillId="0" borderId="0" xfId="10" applyFont="1" applyAlignment="1" applyProtection="1">
      <alignment horizontal="center"/>
      <protection locked="0"/>
    </xf>
    <xf numFmtId="2" fontId="32" fillId="0" borderId="0" xfId="10" applyNumberFormat="1" applyFont="1" applyAlignment="1" applyProtection="1">
      <alignment horizontal="center"/>
      <protection locked="0"/>
    </xf>
    <xf numFmtId="0" fontId="19" fillId="0" borderId="0" xfId="0" applyFont="1"/>
    <xf numFmtId="0" fontId="33" fillId="0" borderId="0" xfId="0" applyFont="1" applyAlignment="1" applyProtection="1">
      <alignment horizontal="left"/>
      <protection locked="0"/>
    </xf>
    <xf numFmtId="0" fontId="32" fillId="0" borderId="0" xfId="0" applyFont="1" applyProtection="1">
      <protection locked="0"/>
    </xf>
    <xf numFmtId="0" fontId="34" fillId="3" borderId="1" xfId="10" applyFont="1" applyFill="1" applyBorder="1" applyAlignment="1" applyProtection="1">
      <alignment horizontal="center" vertical="center" wrapText="1"/>
      <protection locked="0"/>
    </xf>
    <xf numFmtId="1" fontId="19" fillId="4" borderId="1" xfId="10" applyNumberFormat="1" applyFont="1" applyFill="1" applyBorder="1" applyAlignment="1" applyProtection="1">
      <alignment horizontal="center" vertical="center" wrapText="1"/>
      <protection locked="0"/>
    </xf>
    <xf numFmtId="0" fontId="19" fillId="0" borderId="1" xfId="10" applyFont="1" applyBorder="1" applyAlignment="1">
      <alignment horizontal="left" vertical="top" wrapText="1"/>
    </xf>
    <xf numFmtId="0" fontId="19" fillId="0" borderId="1" xfId="10" applyFont="1" applyBorder="1" applyAlignment="1">
      <alignment horizontal="center" vertical="center"/>
    </xf>
    <xf numFmtId="0" fontId="19" fillId="5" borderId="1" xfId="8" applyFont="1" applyFill="1" applyBorder="1" applyAlignment="1" applyProtection="1">
      <alignment horizontal="center" vertical="center" wrapText="1"/>
      <protection locked="0"/>
    </xf>
    <xf numFmtId="0" fontId="13" fillId="5" borderId="3" xfId="8" applyFont="1" applyFill="1" applyBorder="1" applyAlignment="1" applyProtection="1">
      <alignment horizontal="center" vertical="center" wrapText="1"/>
      <protection locked="0"/>
    </xf>
    <xf numFmtId="0" fontId="32" fillId="0" borderId="1" xfId="10" applyFont="1" applyBorder="1" applyAlignment="1" applyProtection="1">
      <alignment vertical="center"/>
      <protection locked="0"/>
    </xf>
    <xf numFmtId="0" fontId="13" fillId="4" borderId="3" xfId="8" applyFont="1" applyFill="1" applyBorder="1" applyAlignment="1" applyProtection="1">
      <alignment horizontal="center" vertical="center" wrapText="1"/>
      <protection locked="0"/>
    </xf>
    <xf numFmtId="0" fontId="13" fillId="4" borderId="1" xfId="8" applyFont="1" applyFill="1" applyBorder="1" applyAlignment="1" applyProtection="1">
      <alignment horizontal="center" vertical="center" wrapText="1"/>
      <protection locked="0"/>
    </xf>
    <xf numFmtId="0" fontId="0" fillId="0" borderId="0" xfId="0" applyAlignment="1">
      <alignment horizontal="left"/>
    </xf>
    <xf numFmtId="0" fontId="32" fillId="4" borderId="0" xfId="0" applyFont="1" applyFill="1" applyProtection="1">
      <protection locked="0"/>
    </xf>
    <xf numFmtId="0" fontId="32" fillId="0" borderId="0" xfId="0" applyFont="1" applyAlignment="1" applyProtection="1">
      <alignment vertical="top"/>
      <protection locked="0"/>
    </xf>
    <xf numFmtId="0" fontId="32" fillId="0" borderId="0" xfId="0" applyFont="1" applyAlignment="1" applyProtection="1">
      <alignment horizontal="center" wrapText="1"/>
      <protection locked="0"/>
    </xf>
    <xf numFmtId="0" fontId="32" fillId="0" borderId="0" xfId="0" applyFont="1" applyAlignment="1" applyProtection="1">
      <alignment horizontal="center"/>
      <protection locked="0"/>
    </xf>
    <xf numFmtId="0" fontId="34" fillId="3"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center" vertical="center" wrapText="1"/>
      <protection locked="0"/>
    </xf>
    <xf numFmtId="0" fontId="19" fillId="0" borderId="1" xfId="0" applyFont="1" applyBorder="1" applyAlignment="1">
      <alignment vertical="top" wrapText="1"/>
    </xf>
    <xf numFmtId="0" fontId="19" fillId="0" borderId="1" xfId="0" applyFont="1" applyBorder="1" applyAlignment="1">
      <alignment horizontal="center" vertical="center"/>
    </xf>
    <xf numFmtId="0" fontId="19" fillId="0" borderId="1" xfId="15" applyFont="1" applyBorder="1" applyAlignment="1">
      <alignment horizontal="center" vertical="center"/>
    </xf>
    <xf numFmtId="166" fontId="19" fillId="3" borderId="1" xfId="0" applyNumberFormat="1" applyFont="1" applyFill="1" applyBorder="1" applyAlignment="1" applyProtection="1">
      <alignment horizontal="center" vertical="center" wrapText="1"/>
      <protection locked="0"/>
    </xf>
    <xf numFmtId="0" fontId="19" fillId="5" borderId="4" xfId="8" applyFont="1" applyFill="1" applyBorder="1" applyAlignment="1" applyProtection="1">
      <alignment horizontal="center" vertical="center" wrapText="1"/>
      <protection locked="0"/>
    </xf>
    <xf numFmtId="0" fontId="13" fillId="5" borderId="10" xfId="8" applyFont="1" applyFill="1" applyBorder="1" applyAlignment="1" applyProtection="1">
      <alignment horizontal="center" vertical="center" wrapText="1"/>
      <protection locked="0"/>
    </xf>
    <xf numFmtId="0" fontId="13" fillId="5" borderId="4" xfId="8" applyFont="1" applyFill="1" applyBorder="1" applyAlignment="1" applyProtection="1">
      <alignment horizontal="center" vertical="center" wrapText="1"/>
      <protection locked="0"/>
    </xf>
    <xf numFmtId="0" fontId="32" fillId="5" borderId="1" xfId="10" applyFont="1" applyFill="1" applyBorder="1" applyAlignment="1" applyProtection="1">
      <alignment vertical="center"/>
      <protection locked="0"/>
    </xf>
    <xf numFmtId="0" fontId="19" fillId="5" borderId="1" xfId="0" applyFont="1" applyFill="1" applyBorder="1"/>
    <xf numFmtId="0" fontId="0" fillId="5" borderId="1" xfId="0" applyFill="1" applyBorder="1"/>
    <xf numFmtId="0" fontId="21" fillId="4" borderId="0" xfId="10" applyFont="1" applyFill="1" applyAlignment="1" applyProtection="1">
      <alignment horizontal="center"/>
      <protection locked="0"/>
    </xf>
    <xf numFmtId="0" fontId="21" fillId="0" borderId="0" xfId="10" applyFont="1" applyAlignment="1" applyProtection="1">
      <alignment horizontal="left" vertical="top" wrapText="1"/>
      <protection locked="0"/>
    </xf>
    <xf numFmtId="0" fontId="21" fillId="0" borderId="0" xfId="10" applyFont="1" applyProtection="1">
      <protection locked="0"/>
    </xf>
    <xf numFmtId="0" fontId="21" fillId="0" borderId="0" xfId="10" applyFont="1" applyAlignment="1" applyProtection="1">
      <alignment horizontal="center"/>
      <protection locked="0"/>
    </xf>
    <xf numFmtId="0" fontId="21" fillId="0" borderId="0" xfId="10" applyFont="1" applyAlignment="1" applyProtection="1">
      <alignment horizontal="center" vertical="center" wrapText="1"/>
      <protection locked="0"/>
    </xf>
    <xf numFmtId="0" fontId="21" fillId="0" borderId="0" xfId="10" applyFont="1" applyAlignment="1" applyProtection="1">
      <alignment horizontal="center" vertical="center"/>
      <protection locked="0"/>
    </xf>
    <xf numFmtId="2" fontId="21" fillId="0" borderId="0" xfId="10" applyNumberFormat="1" applyFont="1" applyAlignment="1" applyProtection="1">
      <alignment horizontal="center" vertical="center"/>
      <protection locked="0"/>
    </xf>
    <xf numFmtId="0" fontId="22" fillId="0" borderId="0" xfId="0" applyFont="1" applyAlignment="1" applyProtection="1">
      <alignment horizontal="left"/>
      <protection locked="0"/>
    </xf>
    <xf numFmtId="0" fontId="35" fillId="0" borderId="0" xfId="0" applyFont="1"/>
    <xf numFmtId="0" fontId="21" fillId="3" borderId="1" xfId="10" applyFont="1" applyFill="1" applyBorder="1" applyAlignment="1" applyProtection="1">
      <alignment horizontal="center" vertical="center" wrapText="1"/>
      <protection locked="0"/>
    </xf>
    <xf numFmtId="1" fontId="13" fillId="4" borderId="1" xfId="10" applyNumberFormat="1" applyFont="1" applyFill="1" applyBorder="1" applyAlignment="1" applyProtection="1">
      <alignment horizontal="center" vertical="center" wrapText="1"/>
      <protection locked="0"/>
    </xf>
    <xf numFmtId="0" fontId="13" fillId="4" borderId="1" xfId="10" applyFont="1" applyFill="1" applyBorder="1" applyAlignment="1">
      <alignment horizontal="left" vertical="top" wrapText="1"/>
    </xf>
    <xf numFmtId="166" fontId="15" fillId="7" borderId="1" xfId="10" applyNumberFormat="1" applyFont="1" applyFill="1" applyBorder="1" applyAlignment="1" applyProtection="1">
      <alignment horizontal="center" vertical="center" wrapText="1"/>
      <protection locked="0"/>
    </xf>
    <xf numFmtId="0" fontId="13" fillId="0" borderId="1" xfId="10" applyFont="1" applyBorder="1" applyAlignment="1">
      <alignment horizontal="left" vertical="top" wrapText="1"/>
    </xf>
    <xf numFmtId="166" fontId="15" fillId="6" borderId="1" xfId="10" applyNumberFormat="1" applyFont="1" applyFill="1" applyBorder="1" applyAlignment="1" applyProtection="1">
      <alignment horizontal="center" vertical="center" wrapText="1"/>
      <protection locked="0"/>
    </xf>
    <xf numFmtId="166" fontId="15" fillId="3" borderId="1" xfId="10" applyNumberFormat="1" applyFont="1" applyFill="1" applyBorder="1" applyAlignment="1" applyProtection="1">
      <alignment horizontal="center" vertical="center" wrapText="1"/>
      <protection locked="0"/>
    </xf>
    <xf numFmtId="2" fontId="13" fillId="0" borderId="1" xfId="10" applyNumberFormat="1" applyFont="1" applyBorder="1" applyAlignment="1">
      <alignment horizontal="left" vertical="top" wrapText="1"/>
    </xf>
    <xf numFmtId="166" fontId="15" fillId="3" borderId="1" xfId="10" applyNumberFormat="1" applyFont="1" applyFill="1" applyBorder="1" applyAlignment="1" applyProtection="1">
      <alignment horizontal="center" vertical="center"/>
      <protection locked="0"/>
    </xf>
    <xf numFmtId="0" fontId="13" fillId="0" borderId="1" xfId="20" applyFont="1" applyBorder="1" applyAlignment="1">
      <alignment horizontal="left" vertical="top" wrapText="1"/>
    </xf>
    <xf numFmtId="166" fontId="15" fillId="3" borderId="1" xfId="0" applyNumberFormat="1" applyFont="1" applyFill="1" applyBorder="1" applyAlignment="1" applyProtection="1">
      <alignment horizontal="center" vertical="center" wrapText="1"/>
      <protection locked="0"/>
    </xf>
    <xf numFmtId="0" fontId="13" fillId="5" borderId="1" xfId="17" applyFont="1" applyFill="1" applyBorder="1" applyAlignment="1" applyProtection="1">
      <alignment horizontal="center" vertical="center" wrapText="1"/>
      <protection locked="0"/>
    </xf>
    <xf numFmtId="0" fontId="15" fillId="5" borderId="0" xfId="0" applyFont="1" applyFill="1"/>
    <xf numFmtId="0" fontId="13" fillId="0" borderId="1" xfId="7" applyFont="1" applyBorder="1" applyAlignment="1">
      <alignment horizontal="left" vertical="top" wrapText="1"/>
    </xf>
    <xf numFmtId="0" fontId="13" fillId="4" borderId="6" xfId="7" applyFont="1" applyFill="1" applyBorder="1" applyAlignment="1">
      <alignment horizontal="left" vertical="top" wrapText="1"/>
    </xf>
    <xf numFmtId="0" fontId="13" fillId="0" borderId="6" xfId="10" applyFont="1" applyBorder="1" applyAlignment="1">
      <alignment horizontal="center" vertical="center"/>
    </xf>
    <xf numFmtId="0" fontId="13" fillId="4" borderId="6" xfId="10" applyFont="1" applyFill="1" applyBorder="1" applyAlignment="1">
      <alignment horizontal="center" vertical="center"/>
    </xf>
    <xf numFmtId="166" fontId="15" fillId="6" borderId="6" xfId="10" applyNumberFormat="1" applyFont="1" applyFill="1" applyBorder="1" applyAlignment="1" applyProtection="1">
      <alignment horizontal="center" vertical="center" wrapText="1"/>
      <protection locked="0"/>
    </xf>
    <xf numFmtId="0" fontId="13" fillId="0" borderId="6" xfId="7" applyFont="1" applyBorder="1" applyAlignment="1">
      <alignment horizontal="left" vertical="top" wrapText="1"/>
    </xf>
    <xf numFmtId="166" fontId="15" fillId="3" borderId="6" xfId="10" applyNumberFormat="1" applyFont="1" applyFill="1" applyBorder="1" applyAlignment="1" applyProtection="1">
      <alignment horizontal="center" vertical="center" wrapText="1"/>
      <protection locked="0"/>
    </xf>
    <xf numFmtId="0" fontId="13" fillId="0" borderId="4" xfId="20" applyFont="1" applyBorder="1" applyAlignment="1">
      <alignment horizontal="left" vertical="center" wrapText="1"/>
    </xf>
    <xf numFmtId="0" fontId="11" fillId="0" borderId="4" xfId="0" applyFont="1" applyBorder="1" applyAlignment="1">
      <alignment horizontal="center" vertical="center"/>
    </xf>
    <xf numFmtId="166" fontId="19" fillId="3" borderId="4" xfId="0" applyNumberFormat="1" applyFont="1" applyFill="1" applyBorder="1" applyAlignment="1" applyProtection="1">
      <alignment horizontal="center" vertical="center" wrapText="1"/>
      <protection locked="0"/>
    </xf>
    <xf numFmtId="0" fontId="13" fillId="4" borderId="1" xfId="7" applyFont="1" applyFill="1" applyBorder="1" applyAlignment="1">
      <alignment horizontal="left" vertical="top" wrapText="1"/>
    </xf>
    <xf numFmtId="0" fontId="13" fillId="5" borderId="3" xfId="5" applyFont="1" applyFill="1" applyBorder="1" applyAlignment="1" applyProtection="1">
      <alignment horizontal="center" vertical="center" wrapText="1"/>
      <protection locked="0"/>
    </xf>
    <xf numFmtId="0" fontId="11" fillId="0" borderId="1" xfId="0" applyFont="1" applyBorder="1" applyAlignment="1" applyProtection="1">
      <alignment horizontal="left" wrapText="1"/>
      <protection locked="0"/>
    </xf>
    <xf numFmtId="0" fontId="11" fillId="0" borderId="1" xfId="0" applyFont="1" applyBorder="1" applyAlignment="1" applyProtection="1">
      <alignment horizontal="center" vertical="center"/>
      <protection locked="0"/>
    </xf>
    <xf numFmtId="0" fontId="11" fillId="4" borderId="1" xfId="0" applyFont="1" applyFill="1" applyBorder="1" applyAlignment="1" applyProtection="1">
      <alignment horizontal="center" vertical="center"/>
      <protection locked="0"/>
    </xf>
    <xf numFmtId="165" fontId="19" fillId="7" borderId="1" xfId="0" applyNumberFormat="1"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0" fillId="5" borderId="6" xfId="0" applyFill="1" applyBorder="1" applyAlignment="1">
      <alignment horizontal="center" vertical="center" wrapText="1"/>
    </xf>
    <xf numFmtId="0" fontId="11" fillId="5" borderId="1" xfId="0" applyFont="1" applyFill="1" applyBorder="1" applyAlignment="1" applyProtection="1">
      <alignment horizontal="center" vertical="center" wrapText="1"/>
      <protection locked="0"/>
    </xf>
    <xf numFmtId="0" fontId="11" fillId="0" borderId="1" xfId="0" applyFont="1" applyBorder="1" applyAlignment="1" applyProtection="1">
      <alignment horizontal="left" vertical="center" wrapText="1"/>
      <protection locked="0"/>
    </xf>
    <xf numFmtId="0" fontId="11" fillId="4" borderId="1" xfId="0" applyFont="1" applyFill="1" applyBorder="1" applyAlignment="1" applyProtection="1">
      <alignment horizontal="left" wrapText="1"/>
      <protection locked="0"/>
    </xf>
    <xf numFmtId="165" fontId="19" fillId="4" borderId="1" xfId="0" applyNumberFormat="1" applyFont="1" applyFill="1" applyBorder="1" applyAlignment="1" applyProtection="1">
      <alignment horizontal="center" vertical="center" wrapText="1"/>
      <protection locked="0"/>
    </xf>
    <xf numFmtId="0" fontId="11" fillId="0" borderId="1" xfId="0" applyFont="1" applyBorder="1" applyAlignment="1">
      <alignment horizontal="left" wrapText="1"/>
    </xf>
    <xf numFmtId="0" fontId="0" fillId="5" borderId="1" xfId="0" applyFill="1" applyBorder="1" applyAlignment="1">
      <alignment horizontal="center" vertical="center" wrapText="1"/>
    </xf>
    <xf numFmtId="0" fontId="13" fillId="0" borderId="1" xfId="0" applyFont="1" applyBorder="1"/>
    <xf numFmtId="0" fontId="13" fillId="0" borderId="1" xfId="0" applyFont="1" applyBorder="1" applyAlignment="1">
      <alignment horizontal="left" vertical="top"/>
    </xf>
    <xf numFmtId="0" fontId="32" fillId="4" borderId="0" xfId="4" applyFont="1" applyFill="1" applyAlignment="1" applyProtection="1">
      <alignment horizontal="left"/>
      <protection locked="0"/>
    </xf>
    <xf numFmtId="0" fontId="32" fillId="0" borderId="0" xfId="4" applyFont="1" applyAlignment="1" applyProtection="1">
      <alignment horizontal="left" vertical="top" wrapText="1"/>
      <protection locked="0"/>
    </xf>
    <xf numFmtId="0" fontId="32" fillId="0" borderId="0" xfId="4" applyFont="1" applyProtection="1">
      <protection locked="0"/>
    </xf>
    <xf numFmtId="0" fontId="32" fillId="0" borderId="0" xfId="4" applyFont="1" applyAlignment="1" applyProtection="1">
      <alignment horizontal="center"/>
      <protection locked="0"/>
    </xf>
    <xf numFmtId="0" fontId="32" fillId="0" borderId="0" xfId="4" applyFont="1" applyAlignment="1" applyProtection="1">
      <alignment horizontal="center" vertical="center" wrapText="1"/>
      <protection locked="0"/>
    </xf>
    <xf numFmtId="0" fontId="32" fillId="0" borderId="0" xfId="4" applyFont="1" applyAlignment="1" applyProtection="1">
      <alignment horizontal="center" wrapText="1"/>
      <protection locked="0"/>
    </xf>
    <xf numFmtId="0" fontId="32" fillId="0" borderId="0" xfId="4" applyFont="1" applyAlignment="1" applyProtection="1">
      <alignment horizontal="center" vertical="center"/>
      <protection locked="0"/>
    </xf>
    <xf numFmtId="2" fontId="32" fillId="0" borderId="0" xfId="4" applyNumberFormat="1" applyFont="1" applyAlignment="1" applyProtection="1">
      <alignment horizontal="center"/>
      <protection locked="0"/>
    </xf>
    <xf numFmtId="0" fontId="32" fillId="0" borderId="0" xfId="4" applyFont="1" applyAlignment="1" applyProtection="1">
      <alignment horizontal="left" vertical="center" wrapText="1"/>
      <protection locked="0"/>
    </xf>
    <xf numFmtId="0" fontId="32" fillId="0" borderId="0" xfId="4" applyFont="1" applyAlignment="1" applyProtection="1">
      <alignment horizontal="left" wrapText="1"/>
      <protection locked="0"/>
    </xf>
    <xf numFmtId="0" fontId="34" fillId="3" borderId="1" xfId="4" applyFont="1" applyFill="1" applyBorder="1" applyAlignment="1" applyProtection="1">
      <alignment horizontal="center" vertical="center" wrapText="1"/>
      <protection locked="0"/>
    </xf>
    <xf numFmtId="1" fontId="19" fillId="4" borderId="1" xfId="4" applyNumberFormat="1" applyFont="1" applyFill="1" applyBorder="1" applyAlignment="1" applyProtection="1">
      <alignment horizontal="left" vertical="center" wrapText="1"/>
      <protection locked="0"/>
    </xf>
    <xf numFmtId="0" fontId="19" fillId="4" borderId="1" xfId="4" applyFont="1" applyFill="1" applyBorder="1" applyAlignment="1">
      <alignment horizontal="left" vertical="top" wrapText="1"/>
    </xf>
    <xf numFmtId="0" fontId="19" fillId="4" borderId="1" xfId="4" applyFont="1" applyFill="1" applyBorder="1" applyAlignment="1">
      <alignment horizontal="center" vertical="center"/>
    </xf>
    <xf numFmtId="0" fontId="19" fillId="0" borderId="1" xfId="4" applyFont="1" applyBorder="1" applyAlignment="1">
      <alignment horizontal="left" vertical="top" wrapText="1"/>
    </xf>
    <xf numFmtId="0" fontId="19" fillId="0" borderId="1" xfId="4" applyFont="1" applyBorder="1" applyAlignment="1">
      <alignment horizontal="center" vertical="center"/>
    </xf>
    <xf numFmtId="1" fontId="19" fillId="4" borderId="4" xfId="4" applyNumberFormat="1" applyFont="1" applyFill="1" applyBorder="1" applyAlignment="1" applyProtection="1">
      <alignment horizontal="left" vertical="center" wrapText="1"/>
      <protection locked="0"/>
    </xf>
    <xf numFmtId="0" fontId="19" fillId="0" borderId="4" xfId="4" applyFont="1" applyBorder="1" applyAlignment="1">
      <alignment horizontal="left" vertical="top" wrapText="1"/>
    </xf>
    <xf numFmtId="0" fontId="32" fillId="0" borderId="0" xfId="0" applyFont="1" applyAlignment="1" applyProtection="1">
      <alignment horizontal="left" vertical="center"/>
      <protection locked="0"/>
    </xf>
    <xf numFmtId="0" fontId="3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wrapText="1"/>
      <protection locked="0"/>
    </xf>
    <xf numFmtId="0" fontId="19" fillId="0" borderId="1" xfId="0" applyFont="1" applyBorder="1" applyAlignment="1">
      <alignment horizontal="left" vertical="center" wrapText="1"/>
    </xf>
    <xf numFmtId="0" fontId="11" fillId="5" borderId="1" xfId="0" applyFont="1" applyFill="1" applyBorder="1" applyAlignment="1">
      <alignment horizontal="center" vertical="center"/>
    </xf>
    <xf numFmtId="2" fontId="11" fillId="5" borderId="1" xfId="11" applyNumberFormat="1" applyFont="1" applyFill="1" applyBorder="1" applyAlignment="1">
      <alignment horizontal="center" vertical="center" wrapText="1"/>
    </xf>
    <xf numFmtId="0" fontId="32" fillId="0" borderId="0" xfId="0" applyFont="1" applyAlignment="1" applyProtection="1">
      <alignment vertical="center"/>
      <protection locked="0"/>
    </xf>
    <xf numFmtId="0" fontId="9" fillId="0" borderId="0" xfId="0" applyFont="1" applyAlignment="1" applyProtection="1">
      <alignment horizontal="left" vertical="top"/>
      <protection locked="0"/>
    </xf>
    <xf numFmtId="0" fontId="12" fillId="3" borderId="4" xfId="10" applyFont="1" applyFill="1" applyBorder="1" applyAlignment="1" applyProtection="1">
      <alignment horizontal="center" vertical="center" wrapText="1"/>
      <protection locked="0"/>
    </xf>
    <xf numFmtId="0" fontId="9" fillId="4" borderId="0" xfId="10" applyFont="1" applyFill="1" applyAlignment="1" applyProtection="1">
      <alignment horizontal="center"/>
      <protection locked="0"/>
    </xf>
    <xf numFmtId="0" fontId="9" fillId="0" borderId="0" xfId="10" applyFont="1" applyAlignment="1" applyProtection="1">
      <alignment vertical="top" wrapText="1"/>
      <protection locked="0"/>
    </xf>
    <xf numFmtId="0" fontId="9" fillId="0" borderId="0" xfId="10" applyFont="1" applyProtection="1">
      <protection locked="0"/>
    </xf>
    <xf numFmtId="0" fontId="9" fillId="0" borderId="0" xfId="10" applyFont="1" applyAlignment="1" applyProtection="1">
      <alignment horizontal="center" vertical="center" wrapText="1"/>
      <protection locked="0"/>
    </xf>
    <xf numFmtId="0" fontId="9" fillId="0" borderId="0" xfId="10" applyFont="1" applyAlignment="1" applyProtection="1">
      <alignment horizontal="center" vertical="center"/>
      <protection locked="0"/>
    </xf>
    <xf numFmtId="0" fontId="9" fillId="4" borderId="0" xfId="10" applyFont="1" applyFill="1" applyAlignment="1" applyProtection="1">
      <alignment horizontal="center" vertical="center"/>
      <protection locked="0"/>
    </xf>
    <xf numFmtId="2" fontId="9" fillId="0" borderId="0" xfId="10" applyNumberFormat="1" applyFont="1" applyAlignment="1" applyProtection="1">
      <alignment horizontal="center" vertical="center"/>
      <protection locked="0"/>
    </xf>
    <xf numFmtId="0" fontId="12" fillId="5" borderId="1" xfId="10" applyFont="1" applyFill="1" applyBorder="1" applyAlignment="1" applyProtection="1">
      <alignment horizontal="center" vertical="center" wrapText="1"/>
      <protection locked="0"/>
    </xf>
    <xf numFmtId="1" fontId="11" fillId="4" borderId="1" xfId="10" applyNumberFormat="1" applyFont="1" applyFill="1" applyBorder="1" applyAlignment="1" applyProtection="1">
      <alignment horizontal="center" vertical="center" wrapText="1"/>
      <protection locked="0"/>
    </xf>
    <xf numFmtId="0" fontId="11" fillId="0" borderId="1" xfId="10" applyFont="1" applyBorder="1" applyAlignment="1">
      <alignment vertical="top" wrapText="1"/>
    </xf>
    <xf numFmtId="165" fontId="13" fillId="5" borderId="1" xfId="10" applyNumberFormat="1" applyFont="1" applyFill="1" applyBorder="1" applyAlignment="1" applyProtection="1">
      <alignment horizontal="center" vertical="center"/>
      <protection locked="0"/>
    </xf>
    <xf numFmtId="0" fontId="13" fillId="7" borderId="1" xfId="8" applyFont="1" applyFill="1" applyBorder="1" applyAlignment="1" applyProtection="1">
      <alignment horizontal="center" vertical="center" wrapText="1"/>
      <protection locked="0"/>
    </xf>
    <xf numFmtId="0" fontId="13" fillId="5" borderId="2" xfId="14" applyFont="1" applyFill="1" applyBorder="1" applyAlignment="1" applyProtection="1">
      <alignment horizontal="center" vertical="center" wrapText="1"/>
      <protection locked="0"/>
    </xf>
    <xf numFmtId="0" fontId="13" fillId="5" borderId="1" xfId="14" applyFont="1" applyFill="1" applyBorder="1" applyAlignment="1" applyProtection="1">
      <alignment horizontal="center" vertical="center" wrapText="1"/>
      <protection locked="0"/>
    </xf>
    <xf numFmtId="0" fontId="11" fillId="0" borderId="4" xfId="7" applyFont="1" applyBorder="1" applyAlignment="1">
      <alignment vertical="top" wrapText="1"/>
    </xf>
    <xf numFmtId="0" fontId="11" fillId="0" borderId="4" xfId="10" applyFont="1" applyBorder="1" applyAlignment="1">
      <alignment horizontal="center" vertical="center"/>
    </xf>
    <xf numFmtId="0" fontId="13" fillId="4" borderId="4" xfId="10" applyFont="1" applyFill="1" applyBorder="1" applyAlignment="1">
      <alignment horizontal="center" vertical="center"/>
    </xf>
    <xf numFmtId="165" fontId="13" fillId="5" borderId="4" xfId="10" applyNumberFormat="1" applyFont="1" applyFill="1" applyBorder="1" applyAlignment="1" applyProtection="1">
      <alignment horizontal="center" vertical="center"/>
      <protection locked="0"/>
    </xf>
    <xf numFmtId="0" fontId="11" fillId="4" borderId="1" xfId="7" applyFont="1" applyFill="1" applyBorder="1" applyAlignment="1">
      <alignment vertical="top" wrapText="1"/>
    </xf>
    <xf numFmtId="165" fontId="13" fillId="5" borderId="1" xfId="10" applyNumberFormat="1" applyFont="1" applyFill="1" applyBorder="1" applyAlignment="1" applyProtection="1">
      <alignment horizontal="center" vertical="center" wrapText="1"/>
      <protection locked="0"/>
    </xf>
    <xf numFmtId="0" fontId="13" fillId="5" borderId="2" xfId="8" applyFont="1" applyFill="1" applyBorder="1" applyAlignment="1" applyProtection="1">
      <alignment horizontal="center" vertical="center" wrapText="1"/>
      <protection locked="0"/>
    </xf>
    <xf numFmtId="0" fontId="11" fillId="0" borderId="4" xfId="10" applyFont="1" applyBorder="1" applyAlignment="1">
      <alignment vertical="top" wrapText="1"/>
    </xf>
    <xf numFmtId="165" fontId="13" fillId="5" borderId="4" xfId="10" applyNumberFormat="1" applyFont="1" applyFill="1" applyBorder="1" applyAlignment="1" applyProtection="1">
      <alignment horizontal="center" vertical="center" wrapText="1"/>
      <protection locked="0"/>
    </xf>
    <xf numFmtId="0" fontId="11" fillId="0" borderId="1" xfId="0" applyFont="1" applyBorder="1" applyAlignment="1">
      <alignment vertical="top" wrapText="1"/>
    </xf>
    <xf numFmtId="0" fontId="11" fillId="0" borderId="1" xfId="10" applyFont="1" applyBorder="1" applyAlignment="1" applyProtection="1">
      <alignment horizontal="center" vertical="center"/>
      <protection locked="0"/>
    </xf>
    <xf numFmtId="0" fontId="13" fillId="4" borderId="1" xfId="10" applyFont="1" applyFill="1" applyBorder="1" applyAlignment="1" applyProtection="1">
      <alignment horizontal="center" vertical="center"/>
      <protection locked="0"/>
    </xf>
    <xf numFmtId="0" fontId="11" fillId="0" borderId="11" xfId="0" applyFont="1" applyBorder="1" applyAlignment="1">
      <alignment vertical="top" wrapText="1"/>
    </xf>
    <xf numFmtId="0" fontId="11" fillId="0" borderId="11" xfId="10" applyFont="1" applyBorder="1" applyAlignment="1" applyProtection="1">
      <alignment horizontal="center" vertical="center"/>
      <protection locked="0"/>
    </xf>
    <xf numFmtId="0" fontId="13" fillId="4" borderId="11" xfId="10" applyFont="1" applyFill="1" applyBorder="1" applyAlignment="1" applyProtection="1">
      <alignment horizontal="center" vertical="center"/>
      <protection locked="0"/>
    </xf>
    <xf numFmtId="165" fontId="13" fillId="5" borderId="11" xfId="10" applyNumberFormat="1" applyFont="1" applyFill="1" applyBorder="1" applyAlignment="1" applyProtection="1">
      <alignment horizontal="center" vertical="center" wrapText="1"/>
      <protection locked="0"/>
    </xf>
    <xf numFmtId="0" fontId="13" fillId="5" borderId="1" xfId="10" applyFont="1" applyFill="1" applyBorder="1" applyAlignment="1" applyProtection="1">
      <alignment horizontal="center" vertical="center"/>
      <protection locked="0"/>
    </xf>
    <xf numFmtId="0" fontId="11" fillId="0" borderId="1" xfId="0" applyFont="1" applyBorder="1" applyAlignment="1" applyProtection="1">
      <alignment vertical="top" wrapText="1"/>
      <protection locked="0"/>
    </xf>
    <xf numFmtId="0" fontId="13" fillId="4" borderId="1" xfId="0" applyFont="1" applyFill="1" applyBorder="1" applyAlignment="1" applyProtection="1">
      <alignment horizontal="center" vertical="center"/>
      <protection locked="0"/>
    </xf>
    <xf numFmtId="165" fontId="13" fillId="5" borderId="1" xfId="0" applyNumberFormat="1" applyFont="1" applyFill="1" applyBorder="1" applyAlignment="1" applyProtection="1">
      <alignment horizontal="center" vertical="center"/>
      <protection locked="0"/>
    </xf>
    <xf numFmtId="0" fontId="11" fillId="0" borderId="6" xfId="0" applyFont="1" applyBorder="1" applyAlignment="1" applyProtection="1">
      <alignment vertical="top" wrapText="1"/>
      <protection locked="0"/>
    </xf>
    <xf numFmtId="0" fontId="11" fillId="0" borderId="6" xfId="0" applyFont="1" applyBorder="1" applyAlignment="1" applyProtection="1">
      <alignment horizontal="center" vertical="center"/>
      <protection locked="0"/>
    </xf>
    <xf numFmtId="0" fontId="13" fillId="4" borderId="6" xfId="0" applyFont="1" applyFill="1" applyBorder="1" applyAlignment="1" applyProtection="1">
      <alignment horizontal="center" vertical="center"/>
      <protection locked="0"/>
    </xf>
    <xf numFmtId="165" fontId="13" fillId="5" borderId="6" xfId="0" applyNumberFormat="1" applyFont="1" applyFill="1" applyBorder="1" applyAlignment="1" applyProtection="1">
      <alignment horizontal="center" vertical="center"/>
      <protection locked="0"/>
    </xf>
    <xf numFmtId="0" fontId="11" fillId="4" borderId="6" xfId="0" applyFont="1" applyFill="1" applyBorder="1" applyAlignment="1" applyProtection="1">
      <alignment vertical="top" wrapText="1"/>
      <protection locked="0"/>
    </xf>
    <xf numFmtId="0" fontId="11" fillId="4" borderId="6" xfId="0" applyFont="1" applyFill="1" applyBorder="1" applyAlignment="1" applyProtection="1">
      <alignment horizontal="center" vertical="center"/>
      <protection locked="0"/>
    </xf>
    <xf numFmtId="0" fontId="13" fillId="5" borderId="1" xfId="10" applyFont="1" applyFill="1" applyBorder="1" applyAlignment="1" applyProtection="1">
      <alignment horizontal="center" vertical="center" wrapText="1"/>
      <protection locked="0"/>
    </xf>
    <xf numFmtId="0" fontId="36" fillId="4" borderId="6" xfId="0" applyFont="1" applyFill="1" applyBorder="1" applyAlignment="1" applyProtection="1">
      <alignment vertical="top" wrapText="1"/>
      <protection locked="0"/>
    </xf>
    <xf numFmtId="0" fontId="36" fillId="4" borderId="1" xfId="0" applyFont="1" applyFill="1" applyBorder="1" applyAlignment="1">
      <alignment wrapText="1"/>
    </xf>
    <xf numFmtId="0" fontId="36" fillId="4" borderId="6" xfId="0" applyFont="1" applyFill="1" applyBorder="1" applyAlignment="1">
      <alignment wrapText="1"/>
    </xf>
    <xf numFmtId="0" fontId="0" fillId="4" borderId="0" xfId="0" applyFill="1"/>
    <xf numFmtId="0" fontId="21" fillId="4" borderId="0" xfId="0" applyFont="1" applyFill="1" applyProtection="1">
      <protection locked="0"/>
    </xf>
    <xf numFmtId="0" fontId="21" fillId="0" borderId="0" xfId="0" applyFont="1" applyProtection="1">
      <protection locked="0"/>
    </xf>
    <xf numFmtId="0" fontId="21" fillId="0" borderId="0" xfId="0" applyFont="1" applyAlignment="1" applyProtection="1">
      <alignment horizontal="center"/>
      <protection locked="0"/>
    </xf>
    <xf numFmtId="0" fontId="21" fillId="0" borderId="0" xfId="0" applyFont="1" applyAlignment="1" applyProtection="1">
      <alignment horizontal="center" vertical="center" wrapText="1"/>
      <protection locked="0"/>
    </xf>
    <xf numFmtId="0" fontId="21" fillId="3" borderId="4" xfId="10" applyFont="1" applyFill="1" applyBorder="1" applyAlignment="1" applyProtection="1">
      <alignment horizontal="center" vertical="center" wrapText="1"/>
      <protection locked="0"/>
    </xf>
    <xf numFmtId="0" fontId="13" fillId="4" borderId="1" xfId="0" applyFont="1" applyFill="1" applyBorder="1" applyAlignment="1">
      <alignment horizontal="left" vertical="center" wrapText="1"/>
    </xf>
    <xf numFmtId="165" fontId="13" fillId="5" borderId="1" xfId="0" applyNumberFormat="1" applyFont="1" applyFill="1" applyBorder="1" applyAlignment="1" applyProtection="1">
      <alignment horizontal="center" vertical="center" wrapText="1"/>
      <protection locked="0"/>
    </xf>
    <xf numFmtId="0" fontId="15" fillId="5"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3" fillId="5" borderId="1" xfId="19" applyFont="1" applyFill="1" applyBorder="1" applyAlignment="1">
      <alignment horizontal="center" vertical="center" wrapText="1"/>
    </xf>
    <xf numFmtId="0" fontId="16" fillId="4" borderId="1" xfId="0" applyFont="1" applyFill="1" applyBorder="1" applyAlignment="1">
      <alignment horizontal="left" vertical="center" wrapText="1"/>
    </xf>
    <xf numFmtId="165" fontId="13" fillId="5" borderId="1" xfId="0" applyNumberFormat="1" applyFont="1" applyFill="1" applyBorder="1" applyAlignment="1">
      <alignment horizontal="center" vertical="center"/>
    </xf>
    <xf numFmtId="0" fontId="13" fillId="0" borderId="1" xfId="5" applyFont="1" applyBorder="1" applyAlignment="1" applyProtection="1">
      <alignment horizontal="center" vertical="center"/>
      <protection locked="0"/>
    </xf>
    <xf numFmtId="0" fontId="13" fillId="4" borderId="1" xfId="5" applyFont="1" applyFill="1" applyBorder="1" applyAlignment="1" applyProtection="1">
      <alignment horizontal="right" vertical="center"/>
      <protection locked="0"/>
    </xf>
    <xf numFmtId="165" fontId="13" fillId="5" borderId="1" xfId="5" applyNumberFormat="1" applyFont="1" applyFill="1" applyBorder="1" applyAlignment="1" applyProtection="1">
      <alignment horizontal="center" vertical="center"/>
      <protection locked="0"/>
    </xf>
    <xf numFmtId="0" fontId="9" fillId="4" borderId="0" xfId="0" applyFont="1" applyFill="1" applyProtection="1">
      <protection locked="0"/>
    </xf>
    <xf numFmtId="0" fontId="9" fillId="0" borderId="0" xfId="0" applyFont="1" applyAlignment="1" applyProtection="1">
      <alignment horizontal="center" wrapText="1"/>
      <protection locked="0"/>
    </xf>
    <xf numFmtId="0" fontId="9" fillId="0" borderId="0" xfId="0" applyFont="1" applyAlignment="1" applyProtection="1">
      <alignment horizontal="center"/>
      <protection locked="0"/>
    </xf>
    <xf numFmtId="169" fontId="16" fillId="3" borderId="1" xfId="2" applyFont="1" applyFill="1" applyBorder="1" applyAlignment="1" applyProtection="1">
      <alignment horizontal="center" vertical="center" wrapText="1"/>
      <protection locked="0"/>
    </xf>
    <xf numFmtId="0" fontId="14" fillId="5" borderId="1" xfId="8" applyFont="1" applyFill="1" applyBorder="1" applyAlignment="1" applyProtection="1">
      <alignment horizontal="center" vertical="center" wrapText="1"/>
      <protection locked="0"/>
    </xf>
    <xf numFmtId="0" fontId="13" fillId="0" borderId="1" xfId="0" applyFont="1" applyBorder="1" applyAlignment="1">
      <alignment horizontal="left" vertical="top" wrapText="1"/>
    </xf>
    <xf numFmtId="0" fontId="16" fillId="3" borderId="1" xfId="0" applyFont="1" applyFill="1" applyBorder="1" applyAlignment="1" applyProtection="1">
      <alignment horizontal="center" vertical="center" wrapText="1"/>
      <protection locked="0"/>
    </xf>
    <xf numFmtId="0" fontId="13" fillId="4" borderId="1" xfId="0" applyFont="1" applyFill="1" applyBorder="1" applyAlignment="1">
      <alignment horizontal="left" vertical="top" wrapText="1"/>
    </xf>
    <xf numFmtId="0" fontId="16" fillId="5" borderId="1" xfId="19" applyFont="1" applyFill="1" applyBorder="1" applyAlignment="1">
      <alignment vertical="center"/>
    </xf>
    <xf numFmtId="0" fontId="16" fillId="5" borderId="4" xfId="8" applyFont="1" applyFill="1" applyBorder="1" applyAlignment="1" applyProtection="1">
      <alignment horizontal="center" vertical="center" wrapText="1"/>
      <protection locked="0"/>
    </xf>
    <xf numFmtId="0" fontId="16" fillId="5" borderId="1" xfId="19" applyFont="1" applyFill="1" applyBorder="1" applyAlignment="1">
      <alignment horizontal="center" vertical="center"/>
    </xf>
    <xf numFmtId="0" fontId="16" fillId="5" borderId="1" xfId="19" applyFont="1" applyFill="1" applyBorder="1" applyAlignment="1">
      <alignment horizontal="center" vertical="center" wrapText="1"/>
    </xf>
    <xf numFmtId="9" fontId="11" fillId="5" borderId="1" xfId="0" applyNumberFormat="1" applyFont="1" applyFill="1" applyBorder="1" applyAlignment="1" applyProtection="1">
      <alignment horizontal="center" vertical="center" wrapText="1"/>
      <protection locked="0"/>
    </xf>
    <xf numFmtId="0" fontId="34" fillId="4" borderId="0" xfId="0" applyFont="1" applyFill="1" applyAlignment="1" applyProtection="1">
      <alignment vertical="center"/>
      <protection locked="0"/>
    </xf>
    <xf numFmtId="0" fontId="34" fillId="0" borderId="0" xfId="0" applyFont="1" applyAlignment="1" applyProtection="1">
      <alignment vertical="top"/>
      <protection locked="0"/>
    </xf>
    <xf numFmtId="0" fontId="34" fillId="0" borderId="0" xfId="0" applyFont="1" applyAlignment="1" applyProtection="1">
      <alignment vertical="center"/>
      <protection locked="0"/>
    </xf>
    <xf numFmtId="0" fontId="34" fillId="0" borderId="0" xfId="0" applyFont="1" applyAlignment="1" applyProtection="1">
      <alignment horizontal="center" vertical="center" wrapText="1"/>
      <protection locked="0"/>
    </xf>
    <xf numFmtId="0" fontId="34" fillId="0" borderId="0" xfId="0" applyFont="1" applyAlignment="1" applyProtection="1">
      <alignment horizontal="center" vertical="center"/>
      <protection locked="0"/>
    </xf>
    <xf numFmtId="0" fontId="39" fillId="0" borderId="0" xfId="0" applyFont="1" applyAlignment="1" applyProtection="1">
      <alignment horizontal="left" vertical="center"/>
      <protection locked="0"/>
    </xf>
    <xf numFmtId="0" fontId="14" fillId="4" borderId="2" xfId="0" applyFont="1" applyFill="1" applyBorder="1" applyAlignment="1" applyProtection="1">
      <alignment horizontal="center" vertical="center" wrapText="1"/>
      <protection locked="0"/>
    </xf>
    <xf numFmtId="0" fontId="14" fillId="4" borderId="1" xfId="16" applyFont="1" applyFill="1" applyBorder="1" applyAlignment="1">
      <alignment vertical="top" wrapText="1"/>
    </xf>
    <xf numFmtId="0" fontId="14" fillId="4" borderId="1" xfId="16" applyFont="1" applyFill="1" applyBorder="1" applyAlignment="1">
      <alignment horizontal="center" vertical="center" wrapText="1"/>
    </xf>
    <xf numFmtId="0" fontId="40" fillId="4" borderId="1" xfId="3" applyFont="1" applyFill="1" applyBorder="1" applyAlignment="1">
      <alignment vertical="center" wrapText="1"/>
    </xf>
    <xf numFmtId="0" fontId="14" fillId="0" borderId="1" xfId="0" applyFont="1" applyBorder="1" applyAlignment="1">
      <alignment horizontal="center" vertical="center"/>
    </xf>
    <xf numFmtId="166" fontId="3" fillId="3" borderId="1" xfId="0" applyNumberFormat="1" applyFont="1" applyFill="1" applyBorder="1" applyAlignment="1" applyProtection="1">
      <alignment horizontal="center" vertical="center" wrapText="1"/>
      <protection locked="0"/>
    </xf>
    <xf numFmtId="0" fontId="14" fillId="0" borderId="0" xfId="0" applyFont="1" applyAlignment="1">
      <alignment vertical="center"/>
    </xf>
    <xf numFmtId="0" fontId="14" fillId="0" borderId="0" xfId="0" applyFont="1" applyAlignment="1">
      <alignment vertical="top"/>
    </xf>
    <xf numFmtId="0" fontId="0" fillId="0" borderId="0" xfId="0" applyAlignment="1">
      <alignment vertical="top"/>
    </xf>
    <xf numFmtId="0" fontId="41" fillId="4" borderId="0" xfId="0" applyFont="1" applyFill="1" applyProtection="1">
      <protection locked="0"/>
    </xf>
    <xf numFmtId="0" fontId="41" fillId="0" borderId="0" xfId="0" applyFont="1" applyAlignment="1" applyProtection="1">
      <alignment horizontal="left" vertical="top"/>
      <protection locked="0"/>
    </xf>
    <xf numFmtId="0" fontId="41" fillId="0" borderId="0" xfId="0" applyFont="1" applyProtection="1">
      <protection locked="0"/>
    </xf>
    <xf numFmtId="0" fontId="41" fillId="0" borderId="0" xfId="0" applyFont="1" applyAlignment="1" applyProtection="1">
      <alignment horizontal="center" wrapText="1"/>
      <protection locked="0"/>
    </xf>
    <xf numFmtId="0" fontId="41" fillId="0" borderId="0" xfId="0" applyFont="1" applyAlignment="1" applyProtection="1">
      <alignment horizontal="center"/>
      <protection locked="0"/>
    </xf>
    <xf numFmtId="0" fontId="42" fillId="0" borderId="0" xfId="0" applyFont="1" applyAlignment="1" applyProtection="1">
      <alignment horizontal="left"/>
      <protection locked="0"/>
    </xf>
    <xf numFmtId="0" fontId="43" fillId="4" borderId="2" xfId="0" applyFont="1" applyFill="1" applyBorder="1" applyAlignment="1" applyProtection="1">
      <alignment horizontal="center" vertical="center" wrapText="1"/>
      <protection locked="0"/>
    </xf>
    <xf numFmtId="0" fontId="43" fillId="4" borderId="1" xfId="16" applyFont="1" applyFill="1" applyBorder="1" applyAlignment="1">
      <alignment horizontal="left" vertical="center" wrapText="1"/>
    </xf>
    <xf numFmtId="0" fontId="43" fillId="0" borderId="1" xfId="0" applyFont="1" applyBorder="1" applyAlignment="1">
      <alignment horizontal="center" vertical="center"/>
    </xf>
    <xf numFmtId="0" fontId="43" fillId="4" borderId="1" xfId="16" applyFont="1" applyFill="1" applyBorder="1" applyAlignment="1">
      <alignment horizontal="center" vertical="center" wrapText="1"/>
    </xf>
    <xf numFmtId="0" fontId="43" fillId="4" borderId="1" xfId="0" applyFont="1" applyFill="1" applyBorder="1" applyAlignment="1" applyProtection="1">
      <alignment horizontal="center" vertical="center" wrapText="1"/>
      <protection locked="0"/>
    </xf>
    <xf numFmtId="0" fontId="43" fillId="0" borderId="1" xfId="0" applyFont="1" applyBorder="1" applyAlignment="1">
      <alignment horizontal="left" vertical="center" wrapText="1"/>
    </xf>
    <xf numFmtId="0" fontId="43" fillId="4" borderId="1" xfId="0" applyFont="1" applyFill="1" applyBorder="1" applyAlignment="1">
      <alignment horizontal="left" vertical="center" wrapText="1"/>
    </xf>
    <xf numFmtId="0" fontId="43" fillId="4" borderId="1" xfId="0" applyFont="1" applyFill="1" applyBorder="1" applyAlignment="1">
      <alignment horizontal="center" vertical="center"/>
    </xf>
    <xf numFmtId="0" fontId="19" fillId="3" borderId="1" xfId="8" applyFont="1" applyFill="1" applyBorder="1" applyAlignment="1" applyProtection="1">
      <alignment horizontal="center" vertical="center" wrapText="1"/>
      <protection locked="0"/>
    </xf>
    <xf numFmtId="0" fontId="41" fillId="0" borderId="1" xfId="0" applyFont="1" applyBorder="1" applyAlignment="1" applyProtection="1">
      <alignment vertical="center"/>
      <protection locked="0"/>
    </xf>
    <xf numFmtId="0" fontId="43" fillId="0" borderId="0" xfId="0" applyFont="1"/>
    <xf numFmtId="0" fontId="43" fillId="0" borderId="0" xfId="0" applyFont="1" applyAlignment="1">
      <alignment horizontal="left" vertical="top"/>
    </xf>
    <xf numFmtId="0" fontId="45" fillId="0" borderId="0" xfId="0" applyFont="1" applyAlignment="1" applyProtection="1">
      <alignment horizontal="left"/>
      <protection locked="0"/>
    </xf>
    <xf numFmtId="0" fontId="46" fillId="0" borderId="0" xfId="0" applyFont="1" applyAlignment="1">
      <alignment horizontal="left" vertical="top"/>
    </xf>
    <xf numFmtId="170" fontId="44" fillId="8" borderId="1" xfId="0" applyNumberFormat="1" applyFont="1" applyFill="1" applyBorder="1"/>
    <xf numFmtId="166" fontId="16" fillId="9" borderId="1" xfId="0" applyNumberFormat="1" applyFont="1" applyFill="1" applyBorder="1" applyAlignment="1">
      <alignment horizontal="center" vertical="center"/>
    </xf>
    <xf numFmtId="168" fontId="15" fillId="8" borderId="1" xfId="0" applyNumberFormat="1" applyFont="1" applyFill="1" applyBorder="1" applyAlignment="1">
      <alignment horizontal="center" vertical="center"/>
    </xf>
    <xf numFmtId="0" fontId="16" fillId="9" borderId="1" xfId="21" applyFont="1" applyFill="1" applyBorder="1" applyAlignment="1" applyProtection="1">
      <alignment horizontal="center" vertical="center" wrapText="1"/>
      <protection locked="0"/>
    </xf>
    <xf numFmtId="0" fontId="16" fillId="9" borderId="1" xfId="8" applyFont="1" applyFill="1" applyBorder="1" applyAlignment="1" applyProtection="1">
      <alignment horizontal="center" vertical="center" wrapText="1"/>
      <protection locked="0"/>
    </xf>
    <xf numFmtId="0" fontId="16" fillId="9" borderId="0" xfId="8" applyFont="1" applyFill="1" applyAlignment="1" applyProtection="1">
      <alignment horizontal="center" vertical="center" wrapText="1"/>
      <protection locked="0"/>
    </xf>
    <xf numFmtId="0" fontId="11" fillId="9" borderId="1" xfId="8" applyFont="1" applyFill="1" applyBorder="1" applyAlignment="1" applyProtection="1">
      <alignment horizontal="center" vertical="center" wrapText="1"/>
      <protection locked="0"/>
    </xf>
    <xf numFmtId="0" fontId="16" fillId="9" borderId="1" xfId="22" applyFont="1" applyFill="1" applyBorder="1" applyAlignment="1" applyProtection="1">
      <alignment horizontal="center" vertical="center" wrapText="1"/>
      <protection locked="0"/>
    </xf>
    <xf numFmtId="0" fontId="16" fillId="9" borderId="1" xfId="23" applyFont="1" applyFill="1" applyBorder="1" applyAlignment="1" applyProtection="1">
      <alignment horizontal="center" vertical="center" wrapText="1"/>
      <protection locked="0"/>
    </xf>
    <xf numFmtId="0" fontId="16" fillId="9" borderId="1" xfId="26" applyFont="1" applyFill="1" applyBorder="1" applyAlignment="1" applyProtection="1">
      <alignment horizontal="center" vertical="center" wrapText="1"/>
      <protection locked="0"/>
    </xf>
    <xf numFmtId="0" fontId="16" fillId="9" borderId="1" xfId="27" applyFont="1" applyFill="1" applyBorder="1" applyAlignment="1" applyProtection="1">
      <alignment horizontal="center" vertical="center" wrapText="1"/>
      <protection locked="0"/>
    </xf>
    <xf numFmtId="0" fontId="16" fillId="9" borderId="4" xfId="27" applyFont="1" applyFill="1" applyBorder="1" applyAlignment="1" applyProtection="1">
      <alignment horizontal="center" vertical="center" wrapText="1"/>
      <protection locked="0"/>
    </xf>
    <xf numFmtId="0" fontId="16" fillId="9" borderId="1" xfId="28" applyFont="1" applyFill="1" applyBorder="1" applyAlignment="1" applyProtection="1">
      <alignment horizontal="center" vertical="center" wrapText="1"/>
      <protection locked="0"/>
    </xf>
    <xf numFmtId="0" fontId="16" fillId="9" borderId="6" xfId="28" applyFont="1" applyFill="1" applyBorder="1" applyAlignment="1" applyProtection="1">
      <alignment horizontal="center" vertical="center" wrapText="1"/>
      <protection locked="0"/>
    </xf>
    <xf numFmtId="0" fontId="16" fillId="9" borderId="4" xfId="0" applyFont="1" applyFill="1" applyBorder="1" applyAlignment="1" applyProtection="1">
      <alignment horizontal="center" vertical="center"/>
      <protection locked="0"/>
    </xf>
    <xf numFmtId="0" fontId="16" fillId="9" borderId="1" xfId="0" applyFont="1" applyFill="1" applyBorder="1" applyAlignment="1" applyProtection="1">
      <alignment horizontal="center" vertical="center"/>
      <protection locked="0"/>
    </xf>
    <xf numFmtId="166" fontId="15" fillId="9" borderId="1" xfId="0" applyNumberFormat="1" applyFont="1" applyFill="1" applyBorder="1" applyAlignment="1" applyProtection="1">
      <alignment horizontal="center" vertical="center" wrapText="1"/>
      <protection locked="0"/>
    </xf>
    <xf numFmtId="165" fontId="15" fillId="9" borderId="1" xfId="10" applyNumberFormat="1" applyFont="1" applyFill="1" applyBorder="1" applyAlignment="1" applyProtection="1">
      <alignment horizontal="center" vertical="center"/>
      <protection locked="0"/>
    </xf>
    <xf numFmtId="166" fontId="15" fillId="9" borderId="1" xfId="10" applyNumberFormat="1" applyFont="1" applyFill="1" applyBorder="1" applyAlignment="1" applyProtection="1">
      <alignment horizontal="right" vertical="center"/>
      <protection locked="0"/>
    </xf>
    <xf numFmtId="166" fontId="0" fillId="8" borderId="1" xfId="0" applyNumberFormat="1" applyFill="1" applyBorder="1"/>
    <xf numFmtId="0" fontId="47" fillId="0" borderId="0" xfId="0" applyFont="1" applyAlignment="1">
      <alignment vertical="top"/>
    </xf>
    <xf numFmtId="0" fontId="48" fillId="0" borderId="0" xfId="0" applyFont="1" applyAlignment="1">
      <alignment vertical="top"/>
    </xf>
    <xf numFmtId="0" fontId="49" fillId="0" borderId="0" xfId="0" applyFont="1"/>
    <xf numFmtId="0" fontId="33" fillId="0" borderId="0" xfId="4" applyFont="1" applyAlignment="1" applyProtection="1">
      <alignment horizontal="left" vertical="top" wrapText="1"/>
      <protection locked="0"/>
    </xf>
    <xf numFmtId="0" fontId="33" fillId="0" borderId="0" xfId="4" applyFont="1" applyProtection="1">
      <protection locked="0"/>
    </xf>
    <xf numFmtId="0" fontId="33" fillId="0" borderId="0" xfId="4" applyFont="1" applyAlignment="1" applyProtection="1">
      <alignment horizontal="center"/>
      <protection locked="0"/>
    </xf>
    <xf numFmtId="0" fontId="33" fillId="0" borderId="0" xfId="4" applyFont="1" applyAlignment="1" applyProtection="1">
      <alignment horizontal="center" vertical="center" wrapText="1"/>
      <protection locked="0"/>
    </xf>
    <xf numFmtId="0" fontId="33" fillId="0" borderId="0" xfId="4" applyFont="1" applyAlignment="1" applyProtection="1">
      <alignment horizontal="center" wrapText="1"/>
      <protection locked="0"/>
    </xf>
    <xf numFmtId="165" fontId="0" fillId="8" borderId="1" xfId="0" applyNumberFormat="1" applyFill="1" applyBorder="1" applyAlignment="1">
      <alignment vertical="center"/>
    </xf>
    <xf numFmtId="168" fontId="0" fillId="0" borderId="0" xfId="0" applyNumberFormat="1"/>
    <xf numFmtId="168" fontId="15" fillId="0" borderId="12" xfId="0" applyNumberFormat="1" applyFont="1" applyBorder="1" applyAlignment="1">
      <alignment horizontal="center" vertical="center"/>
    </xf>
    <xf numFmtId="0" fontId="0" fillId="0" borderId="13" xfId="0" applyBorder="1"/>
    <xf numFmtId="166" fontId="14" fillId="9" borderId="1" xfId="5" applyNumberFormat="1" applyFont="1" applyFill="1" applyBorder="1" applyAlignment="1">
      <alignment horizontal="right" vertical="center" wrapText="1"/>
    </xf>
    <xf numFmtId="166" fontId="14" fillId="9" borderId="1" xfId="5" applyNumberFormat="1" applyFont="1" applyFill="1" applyBorder="1" applyAlignment="1">
      <alignment horizontal="center" vertical="center" wrapText="1"/>
    </xf>
    <xf numFmtId="166" fontId="14" fillId="10" borderId="1" xfId="5" applyNumberFormat="1" applyFont="1" applyFill="1" applyBorder="1" applyAlignment="1">
      <alignment horizontal="center" vertical="center" wrapText="1"/>
    </xf>
    <xf numFmtId="166" fontId="14" fillId="9" borderId="6" xfId="5" applyNumberFormat="1" applyFont="1" applyFill="1" applyBorder="1" applyAlignment="1">
      <alignment horizontal="center" vertical="center" wrapText="1"/>
    </xf>
    <xf numFmtId="0" fontId="13" fillId="0" borderId="0" xfId="8" applyFont="1" applyAlignment="1" applyProtection="1">
      <alignment horizontal="center" vertical="center" wrapText="1"/>
      <protection locked="0"/>
    </xf>
    <xf numFmtId="166" fontId="11" fillId="0" borderId="6" xfId="0" applyNumberFormat="1" applyFont="1" applyBorder="1" applyAlignment="1" applyProtection="1">
      <alignment vertical="center"/>
      <protection locked="0"/>
    </xf>
    <xf numFmtId="0" fontId="0" fillId="0" borderId="0" xfId="0" applyAlignment="1">
      <alignment vertical="center" wrapText="1"/>
    </xf>
    <xf numFmtId="1" fontId="13" fillId="0" borderId="1" xfId="1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13" fillId="5" borderId="4" xfId="10" applyFont="1" applyFill="1" applyBorder="1" applyAlignment="1" applyProtection="1">
      <alignment horizontal="center" vertical="center" wrapText="1"/>
      <protection locked="0"/>
    </xf>
    <xf numFmtId="0" fontId="13" fillId="5" borderId="6" xfId="10" applyFont="1" applyFill="1" applyBorder="1" applyAlignment="1" applyProtection="1">
      <alignment horizontal="center" vertical="center" wrapText="1"/>
      <protection locked="0"/>
    </xf>
    <xf numFmtId="0" fontId="0" fillId="5" borderId="14" xfId="0" applyFill="1" applyBorder="1"/>
    <xf numFmtId="0" fontId="13" fillId="5" borderId="14" xfId="10" applyFont="1" applyFill="1" applyBorder="1" applyAlignment="1" applyProtection="1">
      <alignment horizontal="center" vertical="center" wrapText="1"/>
      <protection locked="0"/>
    </xf>
    <xf numFmtId="0" fontId="41" fillId="0" borderId="0" xfId="0" applyFont="1" applyAlignment="1" applyProtection="1">
      <alignment horizontal="center"/>
      <protection locked="0"/>
    </xf>
    <xf numFmtId="0" fontId="50" fillId="0" borderId="0" xfId="0" applyFont="1" applyAlignment="1" applyProtection="1">
      <alignment horizontal="left" vertical="top"/>
      <protection locked="0"/>
    </xf>
    <xf numFmtId="0" fontId="0" fillId="0" borderId="2" xfId="0" applyBorder="1" applyAlignment="1">
      <alignment horizontal="right"/>
    </xf>
    <xf numFmtId="0" fontId="0" fillId="0" borderId="5" xfId="0" applyBorder="1" applyAlignment="1">
      <alignment horizontal="right"/>
    </xf>
    <xf numFmtId="0" fontId="0" fillId="0" borderId="3" xfId="0" applyBorder="1" applyAlignment="1">
      <alignment horizontal="right"/>
    </xf>
    <xf numFmtId="0" fontId="12" fillId="3" borderId="1" xfId="1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12" fillId="3" borderId="1" xfId="10" applyFont="1" applyFill="1" applyBorder="1" applyAlignment="1" applyProtection="1">
      <alignment horizontal="left" vertical="center" wrapText="1"/>
      <protection locked="0"/>
    </xf>
    <xf numFmtId="0" fontId="12" fillId="3" borderId="1" xfId="10" applyFont="1" applyFill="1" applyBorder="1" applyAlignment="1" applyProtection="1">
      <alignment vertical="center" wrapText="1"/>
      <protection locked="0"/>
    </xf>
    <xf numFmtId="0" fontId="12" fillId="3" borderId="1" xfId="10" applyFont="1" applyFill="1" applyBorder="1" applyAlignment="1" applyProtection="1">
      <alignment horizontal="center" vertical="center"/>
      <protection locked="0"/>
    </xf>
    <xf numFmtId="0" fontId="51" fillId="0" borderId="0" xfId="0" applyFont="1" applyAlignment="1" applyProtection="1">
      <alignment horizontal="left" vertical="top"/>
      <protection locked="0"/>
    </xf>
    <xf numFmtId="3" fontId="21" fillId="0" borderId="2" xfId="5" applyNumberFormat="1" applyFont="1" applyBorder="1" applyAlignment="1" applyProtection="1">
      <alignment horizontal="right" vertical="center"/>
      <protection locked="0"/>
    </xf>
    <xf numFmtId="3" fontId="21" fillId="0" borderId="5" xfId="5" applyNumberFormat="1" applyFont="1" applyBorder="1" applyAlignment="1" applyProtection="1">
      <alignment horizontal="right" vertical="center"/>
      <protection locked="0"/>
    </xf>
    <xf numFmtId="3" fontId="21" fillId="0" borderId="3" xfId="5" applyNumberFormat="1" applyFont="1" applyBorder="1" applyAlignment="1" applyProtection="1">
      <alignment horizontal="right" vertical="center"/>
      <protection locked="0"/>
    </xf>
    <xf numFmtId="0" fontId="21" fillId="0" borderId="0" xfId="0" applyFont="1" applyAlignment="1" applyProtection="1">
      <alignment horizontal="left" vertical="top"/>
      <protection locked="0"/>
    </xf>
    <xf numFmtId="0" fontId="21" fillId="3" borderId="1" xfId="0" applyFont="1" applyFill="1" applyBorder="1" applyAlignment="1" applyProtection="1">
      <alignment horizontal="center" vertical="center" wrapText="1"/>
      <protection locked="0"/>
    </xf>
    <xf numFmtId="3" fontId="32" fillId="0" borderId="1" xfId="5" applyNumberFormat="1" applyFont="1" applyBorder="1" applyAlignment="1" applyProtection="1">
      <alignment horizontal="right" vertical="center"/>
      <protection locked="0"/>
    </xf>
    <xf numFmtId="0" fontId="32" fillId="0" borderId="0" xfId="10" applyFont="1" applyAlignment="1" applyProtection="1">
      <alignment horizontal="left" vertical="top" wrapText="1"/>
      <protection locked="0"/>
    </xf>
    <xf numFmtId="0" fontId="32" fillId="0" borderId="0" xfId="10" applyFont="1" applyAlignment="1" applyProtection="1">
      <alignment horizontal="center"/>
      <protection locked="0"/>
    </xf>
    <xf numFmtId="0" fontId="34" fillId="3" borderId="1" xfId="10" applyFont="1" applyFill="1" applyBorder="1" applyAlignment="1" applyProtection="1">
      <alignment horizontal="center" vertical="center" wrapText="1"/>
      <protection locked="0"/>
    </xf>
    <xf numFmtId="0" fontId="34" fillId="3" borderId="1" xfId="10" applyFont="1" applyFill="1" applyBorder="1" applyAlignment="1" applyProtection="1">
      <alignment horizontal="left" vertical="top" wrapText="1"/>
      <protection locked="0"/>
    </xf>
    <xf numFmtId="0" fontId="34" fillId="3" borderId="1" xfId="10" applyFont="1" applyFill="1" applyBorder="1" applyAlignment="1" applyProtection="1">
      <alignment horizontal="center" vertical="center"/>
      <protection locked="0"/>
    </xf>
    <xf numFmtId="0" fontId="32" fillId="0" borderId="1" xfId="5" applyFont="1" applyBorder="1" applyAlignment="1" applyProtection="1">
      <alignment horizontal="right" vertical="center"/>
      <protection locked="0"/>
    </xf>
    <xf numFmtId="0" fontId="32" fillId="0" borderId="0" xfId="0" applyFont="1" applyAlignment="1" applyProtection="1">
      <alignment horizontal="center"/>
      <protection locked="0"/>
    </xf>
    <xf numFmtId="0" fontId="34" fillId="3" borderId="1" xfId="0" applyFont="1" applyFill="1" applyBorder="1" applyAlignment="1" applyProtection="1">
      <alignment horizontal="center" vertical="center" wrapText="1"/>
      <protection locked="0"/>
    </xf>
    <xf numFmtId="0" fontId="34" fillId="3" borderId="1" xfId="0" applyFont="1" applyFill="1" applyBorder="1" applyAlignment="1" applyProtection="1">
      <alignment vertical="top" wrapText="1"/>
      <protection locked="0"/>
    </xf>
    <xf numFmtId="0" fontId="34" fillId="3" borderId="1" xfId="0" applyFont="1" applyFill="1" applyBorder="1" applyAlignment="1" applyProtection="1">
      <alignment horizontal="center" vertical="center"/>
      <protection locked="0"/>
    </xf>
    <xf numFmtId="0" fontId="21" fillId="3" borderId="1" xfId="10" applyFont="1" applyFill="1" applyBorder="1" applyAlignment="1" applyProtection="1">
      <alignment horizontal="center" vertical="center" wrapText="1"/>
      <protection locked="0"/>
    </xf>
    <xf numFmtId="0" fontId="21" fillId="0" borderId="0" xfId="10" applyFont="1" applyAlignment="1" applyProtection="1">
      <alignment horizontal="center"/>
      <protection locked="0"/>
    </xf>
    <xf numFmtId="0" fontId="21" fillId="3" borderId="1" xfId="10" applyFont="1" applyFill="1" applyBorder="1" applyAlignment="1" applyProtection="1">
      <alignment horizontal="left" vertical="center" wrapText="1"/>
      <protection locked="0"/>
    </xf>
    <xf numFmtId="0" fontId="21" fillId="3" borderId="1" xfId="10" applyFont="1" applyFill="1" applyBorder="1" applyAlignment="1" applyProtection="1">
      <alignment horizontal="center" vertical="center"/>
      <protection locked="0"/>
    </xf>
    <xf numFmtId="1" fontId="32" fillId="0" borderId="2" xfId="4" applyNumberFormat="1" applyFont="1" applyBorder="1" applyAlignment="1" applyProtection="1">
      <alignment horizontal="right" vertical="center" wrapText="1"/>
      <protection locked="0"/>
    </xf>
    <xf numFmtId="1" fontId="32" fillId="0" borderId="5" xfId="4" applyNumberFormat="1" applyFont="1" applyBorder="1" applyAlignment="1" applyProtection="1">
      <alignment horizontal="right" vertical="center" wrapText="1"/>
      <protection locked="0"/>
    </xf>
    <xf numFmtId="1" fontId="32" fillId="0" borderId="3" xfId="4" applyNumberFormat="1" applyFont="1" applyBorder="1" applyAlignment="1" applyProtection="1">
      <alignment horizontal="right" vertical="center" wrapText="1"/>
      <protection locked="0"/>
    </xf>
    <xf numFmtId="0" fontId="32" fillId="0" borderId="0" xfId="4" applyFont="1" applyAlignment="1" applyProtection="1">
      <alignment horizontal="center"/>
      <protection locked="0"/>
    </xf>
    <xf numFmtId="0" fontId="34" fillId="3" borderId="1" xfId="4" applyFont="1" applyFill="1" applyBorder="1" applyAlignment="1" applyProtection="1">
      <alignment horizontal="left" vertical="center" wrapText="1"/>
      <protection locked="0"/>
    </xf>
    <xf numFmtId="0" fontId="34" fillId="3" borderId="1" xfId="4" applyFont="1" applyFill="1" applyBorder="1" applyAlignment="1" applyProtection="1">
      <alignment horizontal="left" vertical="top" wrapText="1"/>
      <protection locked="0"/>
    </xf>
    <xf numFmtId="0" fontId="34" fillId="3" borderId="1" xfId="4" applyFont="1" applyFill="1" applyBorder="1" applyAlignment="1" applyProtection="1">
      <alignment horizontal="center" vertical="center"/>
      <protection locked="0"/>
    </xf>
    <xf numFmtId="0" fontId="32" fillId="3" borderId="1" xfId="0" applyFont="1" applyFill="1" applyBorder="1" applyAlignment="1" applyProtection="1">
      <alignment horizontal="center" vertical="center" wrapText="1"/>
      <protection locked="0"/>
    </xf>
    <xf numFmtId="0" fontId="32" fillId="3" borderId="1" xfId="0" applyFont="1" applyFill="1" applyBorder="1" applyAlignment="1" applyProtection="1">
      <alignment horizontal="left" vertical="center" wrapText="1"/>
      <protection locked="0"/>
    </xf>
    <xf numFmtId="0" fontId="32" fillId="3" borderId="1"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wrapText="1"/>
      <protection locked="0"/>
    </xf>
    <xf numFmtId="0" fontId="36" fillId="4" borderId="2" xfId="0" applyFont="1" applyFill="1" applyBorder="1" applyAlignment="1">
      <alignment horizontal="right" wrapText="1"/>
    </xf>
    <xf numFmtId="0" fontId="36" fillId="4" borderId="5" xfId="0" applyFont="1" applyFill="1" applyBorder="1" applyAlignment="1">
      <alignment horizontal="right" wrapText="1"/>
    </xf>
    <xf numFmtId="0" fontId="36" fillId="4" borderId="3" xfId="0" applyFont="1" applyFill="1" applyBorder="1" applyAlignment="1">
      <alignment horizontal="right" wrapText="1"/>
    </xf>
    <xf numFmtId="0" fontId="9" fillId="0" borderId="0" xfId="10" applyFont="1" applyAlignment="1" applyProtection="1">
      <alignment horizontal="left" vertical="top" wrapText="1"/>
      <protection locked="0"/>
    </xf>
    <xf numFmtId="0" fontId="9" fillId="0" borderId="0" xfId="10" applyFont="1" applyAlignment="1" applyProtection="1">
      <alignment horizontal="center" wrapText="1"/>
      <protection locked="0"/>
    </xf>
    <xf numFmtId="0" fontId="45" fillId="0" borderId="0" xfId="0" applyFont="1" applyProtection="1">
      <protection locked="0"/>
    </xf>
    <xf numFmtId="0" fontId="21" fillId="0" borderId="1" xfId="5" applyFont="1" applyBorder="1" applyAlignment="1" applyProtection="1">
      <alignment horizontal="right" vertical="center"/>
      <protection locked="0"/>
    </xf>
    <xf numFmtId="0" fontId="0" fillId="0" borderId="0" xfId="0"/>
    <xf numFmtId="0" fontId="21" fillId="0" borderId="0" xfId="0" applyFont="1" applyAlignment="1" applyProtection="1">
      <alignment horizontal="center"/>
      <protection locked="0"/>
    </xf>
    <xf numFmtId="0" fontId="21" fillId="3" borderId="1" xfId="0" applyFont="1" applyFill="1" applyBorder="1" applyAlignment="1" applyProtection="1">
      <alignment horizontal="left" vertical="center" wrapText="1"/>
      <protection locked="0"/>
    </xf>
    <xf numFmtId="0" fontId="21" fillId="3" borderId="1" xfId="0" applyFont="1" applyFill="1" applyBorder="1" applyAlignment="1" applyProtection="1">
      <alignment horizontal="center" vertical="center"/>
      <protection locked="0"/>
    </xf>
    <xf numFmtId="0" fontId="9" fillId="0" borderId="1" xfId="0" applyFont="1" applyBorder="1" applyAlignment="1" applyProtection="1">
      <alignment horizontal="right" vertical="center"/>
      <protection locked="0"/>
    </xf>
    <xf numFmtId="0" fontId="9" fillId="0" borderId="0" xfId="0" applyFont="1" applyAlignment="1" applyProtection="1">
      <alignment horizont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center" vertical="center"/>
      <protection locked="0"/>
    </xf>
    <xf numFmtId="0" fontId="34" fillId="0" borderId="1" xfId="5" applyFont="1" applyBorder="1" applyAlignment="1" applyProtection="1">
      <alignment horizontal="right" vertical="center"/>
      <protection locked="0"/>
    </xf>
    <xf numFmtId="0" fontId="34" fillId="0" borderId="0" xfId="0" applyFont="1" applyAlignment="1" applyProtection="1">
      <alignment horizontal="center" vertical="center"/>
      <protection locked="0"/>
    </xf>
    <xf numFmtId="0" fontId="41" fillId="0" borderId="1" xfId="5" applyFont="1" applyBorder="1" applyAlignment="1" applyProtection="1">
      <alignment horizontal="right" vertical="center"/>
      <protection locked="0"/>
    </xf>
    <xf numFmtId="0" fontId="41" fillId="0" borderId="0" xfId="0" applyFont="1" applyAlignment="1" applyProtection="1">
      <alignment horizontal="center"/>
      <protection locked="0"/>
    </xf>
    <xf numFmtId="0" fontId="34" fillId="3" borderId="1" xfId="0" applyFont="1" applyFill="1" applyBorder="1" applyAlignment="1" applyProtection="1">
      <alignment horizontal="left" vertical="top" wrapText="1"/>
      <protection locked="0"/>
    </xf>
  </cellXfs>
  <cellStyles count="32">
    <cellStyle name="Dziesiętny" xfId="1" builtinId="3" customBuiltin="1"/>
    <cellStyle name="Excel Built-in Excel Built-in Normalny 10" xfId="4"/>
    <cellStyle name="Excel Built-in Explanatory Text 2" xfId="5"/>
    <cellStyle name="Excel Built-in Explanatory Text 3" xfId="6"/>
    <cellStyle name="Excel Built-in Explanatory Text 4" xfId="7"/>
    <cellStyle name="Excel Built-in Normal 1 3" xfId="8"/>
    <cellStyle name="Excel Built-in Normal 3" xfId="9"/>
    <cellStyle name="Neutralne" xfId="3" builtinId="28" customBuiltin="1"/>
    <cellStyle name="Normalny" xfId="0" builtinId="0" customBuiltin="1"/>
    <cellStyle name="Normalny 10" xfId="10"/>
    <cellStyle name="Normalny 10 3" xfId="11"/>
    <cellStyle name="Normalny 2" xfId="12"/>
    <cellStyle name="Normalny 2 2" xfId="13"/>
    <cellStyle name="Normalny 2 4" xfId="14"/>
    <cellStyle name="Normalny 2 5" xfId="15"/>
    <cellStyle name="Normalny 2 6" xfId="16"/>
    <cellStyle name="Normalny 3" xfId="17"/>
    <cellStyle name="Normalny 4" xfId="18"/>
    <cellStyle name="Normalny 5" xfId="19"/>
    <cellStyle name="Normalny 6 3" xfId="20"/>
    <cellStyle name="Normalny 65" xfId="21"/>
    <cellStyle name="Normalny 66" xfId="22"/>
    <cellStyle name="Normalny 67" xfId="23"/>
    <cellStyle name="Normalny 69" xfId="24"/>
    <cellStyle name="Normalny 7" xfId="25"/>
    <cellStyle name="Normalny 70" xfId="26"/>
    <cellStyle name="Normalny 71" xfId="27"/>
    <cellStyle name="Normalny 72" xfId="28"/>
    <cellStyle name="Normalny 73" xfId="29"/>
    <cellStyle name="Walutowy" xfId="2" builtinId="4" customBuiltin="1"/>
    <cellStyle name="Walutowy 2" xfId="30"/>
    <cellStyle name="Walutowy 3"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dimension ref="A1:N59"/>
  <sheetViews>
    <sheetView zoomScaleNormal="100" workbookViewId="0">
      <selection activeCell="B59" sqref="B59:N59"/>
    </sheetView>
  </sheetViews>
  <sheetFormatPr defaultRowHeight="14.25"/>
  <cols>
    <col min="1" max="1" width="9.125" customWidth="1"/>
    <col min="2" max="2" width="34.75" customWidth="1"/>
    <col min="3" max="6" width="9.125" customWidth="1"/>
    <col min="7" max="7" width="13.375" customWidth="1"/>
    <col min="8" max="8" width="9.125" customWidth="1"/>
    <col min="9" max="9" width="15" customWidth="1"/>
    <col min="10" max="10" width="13.125" customWidth="1"/>
    <col min="11" max="11" width="9.125" customWidth="1"/>
    <col min="12" max="12" width="11.625" customWidth="1"/>
    <col min="13" max="13" width="14.625" customWidth="1"/>
    <col min="14" max="14" width="11.625" customWidth="1"/>
  </cols>
  <sheetData>
    <row r="1" spans="1:14">
      <c r="A1" s="1"/>
      <c r="B1" s="2" t="s">
        <v>0</v>
      </c>
      <c r="C1" s="3"/>
      <c r="D1" s="4"/>
      <c r="E1" s="5"/>
      <c r="F1" s="6"/>
      <c r="G1" s="6"/>
      <c r="H1" s="3"/>
      <c r="I1" s="3"/>
      <c r="J1" s="3" t="s">
        <v>1</v>
      </c>
      <c r="K1" s="7"/>
      <c r="L1" s="7"/>
      <c r="M1" s="3"/>
      <c r="N1" s="3"/>
    </row>
    <row r="2" spans="1:14">
      <c r="A2" s="1"/>
      <c r="B2" s="2"/>
      <c r="C2" s="356" t="s">
        <v>447</v>
      </c>
      <c r="D2" s="4"/>
      <c r="E2" s="5"/>
      <c r="F2" s="6"/>
      <c r="G2" s="6"/>
      <c r="H2" s="3"/>
      <c r="I2" s="3"/>
      <c r="J2" s="3"/>
      <c r="K2" s="3"/>
      <c r="L2" s="3"/>
      <c r="M2" s="3"/>
      <c r="N2" s="3"/>
    </row>
    <row r="3" spans="1:14">
      <c r="A3" s="1"/>
      <c r="B3" s="2" t="s">
        <v>2</v>
      </c>
      <c r="C3" s="3"/>
      <c r="D3" s="8"/>
      <c r="E3" s="5"/>
      <c r="F3" s="6"/>
      <c r="G3" s="6"/>
      <c r="H3" s="3"/>
      <c r="I3" s="409" t="s">
        <v>3</v>
      </c>
      <c r="J3" s="409"/>
      <c r="K3" s="409"/>
      <c r="L3" s="409"/>
      <c r="M3" s="409"/>
      <c r="N3" s="6"/>
    </row>
    <row r="4" spans="1:14">
      <c r="A4" s="9"/>
      <c r="B4" s="10"/>
      <c r="C4" s="11"/>
      <c r="D4" s="11"/>
      <c r="E4" s="11"/>
      <c r="F4" s="11"/>
      <c r="G4" s="11"/>
      <c r="H4" s="11"/>
      <c r="I4" s="11"/>
      <c r="J4" s="11"/>
      <c r="K4" s="11"/>
      <c r="L4" s="11"/>
      <c r="M4" s="11"/>
      <c r="N4" s="11"/>
    </row>
    <row r="5" spans="1:14" ht="14.45" customHeight="1">
      <c r="A5" s="410" t="s">
        <v>4</v>
      </c>
      <c r="B5" s="411" t="s">
        <v>5</v>
      </c>
      <c r="C5" s="412" t="s">
        <v>6</v>
      </c>
      <c r="D5" s="412" t="s">
        <v>7</v>
      </c>
      <c r="E5" s="12" t="s">
        <v>8</v>
      </c>
      <c r="F5" s="12" t="s">
        <v>8</v>
      </c>
      <c r="G5" s="12" t="s">
        <v>9</v>
      </c>
      <c r="H5" s="408" t="s">
        <v>10</v>
      </c>
      <c r="I5" s="12" t="s">
        <v>11</v>
      </c>
      <c r="J5" s="12" t="s">
        <v>9</v>
      </c>
      <c r="K5" s="408" t="s">
        <v>12</v>
      </c>
      <c r="L5" s="408" t="s">
        <v>13</v>
      </c>
      <c r="M5" s="408" t="s">
        <v>449</v>
      </c>
      <c r="N5" s="408" t="s">
        <v>15</v>
      </c>
    </row>
    <row r="6" spans="1:14" ht="45.75" customHeight="1">
      <c r="A6" s="410"/>
      <c r="B6" s="411"/>
      <c r="C6" s="412"/>
      <c r="D6" s="412"/>
      <c r="E6" s="12" t="s">
        <v>16</v>
      </c>
      <c r="F6" s="12" t="s">
        <v>17</v>
      </c>
      <c r="G6" s="12" t="s">
        <v>16</v>
      </c>
      <c r="H6" s="408"/>
      <c r="I6" s="12" t="s">
        <v>18</v>
      </c>
      <c r="J6" s="12" t="s">
        <v>17</v>
      </c>
      <c r="K6" s="408"/>
      <c r="L6" s="408"/>
      <c r="M6" s="408"/>
      <c r="N6" s="408"/>
    </row>
    <row r="7" spans="1:14" ht="84.75" customHeight="1">
      <c r="A7" s="13" t="s">
        <v>19</v>
      </c>
      <c r="B7" s="118" t="s">
        <v>20</v>
      </c>
      <c r="C7" s="14" t="s">
        <v>21</v>
      </c>
      <c r="D7" s="15">
        <v>3000</v>
      </c>
      <c r="E7" s="390"/>
      <c r="F7" s="16">
        <f>E7+E7*H7</f>
        <v>0</v>
      </c>
      <c r="G7" s="17">
        <f>D7*E7</f>
        <v>0</v>
      </c>
      <c r="H7" s="18"/>
      <c r="I7" s="17">
        <f>G7*H7</f>
        <v>0</v>
      </c>
      <c r="J7" s="17">
        <f>G7+G7*H7</f>
        <v>0</v>
      </c>
      <c r="K7" s="359"/>
      <c r="L7" s="19"/>
      <c r="M7" s="20"/>
      <c r="N7" s="20"/>
    </row>
    <row r="8" spans="1:14" ht="240">
      <c r="A8" s="13" t="s">
        <v>22</v>
      </c>
      <c r="B8" s="21" t="s">
        <v>23</v>
      </c>
      <c r="C8" s="22" t="s">
        <v>21</v>
      </c>
      <c r="D8" s="23">
        <v>10000</v>
      </c>
      <c r="E8" s="390"/>
      <c r="F8" s="16">
        <f t="shared" ref="F8:F55" si="0">E8+E8*H8</f>
        <v>0</v>
      </c>
      <c r="G8" s="17">
        <f t="shared" ref="G8:G55" si="1">D8*E8</f>
        <v>0</v>
      </c>
      <c r="H8" s="18"/>
      <c r="I8" s="17">
        <f t="shared" ref="I8:I55" si="2">G8*H8</f>
        <v>0</v>
      </c>
      <c r="J8" s="17">
        <f t="shared" ref="J8:J55" si="3">G8+G8*H8</f>
        <v>0</v>
      </c>
      <c r="K8" s="360"/>
      <c r="L8" s="19"/>
      <c r="M8" s="24"/>
      <c r="N8" s="20"/>
    </row>
    <row r="9" spans="1:14" ht="168">
      <c r="A9" s="13" t="s">
        <v>24</v>
      </c>
      <c r="B9" s="25" t="s">
        <v>25</v>
      </c>
      <c r="C9" s="22" t="s">
        <v>21</v>
      </c>
      <c r="D9" s="23">
        <v>1500</v>
      </c>
      <c r="E9" s="390"/>
      <c r="F9" s="16">
        <f t="shared" si="0"/>
        <v>0</v>
      </c>
      <c r="G9" s="17">
        <f t="shared" si="1"/>
        <v>0</v>
      </c>
      <c r="H9" s="18"/>
      <c r="I9" s="17">
        <f t="shared" si="2"/>
        <v>0</v>
      </c>
      <c r="J9" s="17">
        <f t="shared" si="3"/>
        <v>0</v>
      </c>
      <c r="K9" s="359"/>
      <c r="L9" s="19"/>
      <c r="M9" s="24"/>
      <c r="N9" s="20"/>
    </row>
    <row r="10" spans="1:14" ht="132">
      <c r="A10" s="13" t="s">
        <v>26</v>
      </c>
      <c r="B10" s="25" t="s">
        <v>27</v>
      </c>
      <c r="C10" s="22" t="s">
        <v>21</v>
      </c>
      <c r="D10" s="23">
        <v>400</v>
      </c>
      <c r="E10" s="390"/>
      <c r="F10" s="16">
        <f t="shared" si="0"/>
        <v>0</v>
      </c>
      <c r="G10" s="17">
        <f t="shared" si="1"/>
        <v>0</v>
      </c>
      <c r="H10" s="18"/>
      <c r="I10" s="17">
        <f t="shared" si="2"/>
        <v>0</v>
      </c>
      <c r="J10" s="17">
        <f t="shared" si="3"/>
        <v>0</v>
      </c>
      <c r="K10" s="359"/>
      <c r="L10" s="19"/>
      <c r="M10" s="26"/>
      <c r="N10" s="20"/>
    </row>
    <row r="11" spans="1:14" ht="156">
      <c r="A11" s="13" t="s">
        <v>28</v>
      </c>
      <c r="B11" s="21" t="s">
        <v>29</v>
      </c>
      <c r="C11" s="27" t="s">
        <v>21</v>
      </c>
      <c r="D11" s="23">
        <v>150</v>
      </c>
      <c r="E11" s="390"/>
      <c r="F11" s="16">
        <f t="shared" si="0"/>
        <v>0</v>
      </c>
      <c r="G11" s="17">
        <f t="shared" si="1"/>
        <v>0</v>
      </c>
      <c r="H11" s="18"/>
      <c r="I11" s="17">
        <f t="shared" si="2"/>
        <v>0</v>
      </c>
      <c r="J11" s="17">
        <f t="shared" si="3"/>
        <v>0</v>
      </c>
      <c r="K11" s="359"/>
      <c r="L11" s="19"/>
      <c r="M11" s="20"/>
      <c r="N11" s="20"/>
    </row>
    <row r="12" spans="1:14" ht="204">
      <c r="A12" s="13" t="s">
        <v>30</v>
      </c>
      <c r="B12" s="25" t="s">
        <v>31</v>
      </c>
      <c r="C12" s="22" t="s">
        <v>21</v>
      </c>
      <c r="D12" s="23">
        <v>250</v>
      </c>
      <c r="E12" s="390"/>
      <c r="F12" s="16">
        <f t="shared" si="0"/>
        <v>0</v>
      </c>
      <c r="G12" s="17">
        <f t="shared" si="1"/>
        <v>0</v>
      </c>
      <c r="H12" s="18"/>
      <c r="I12" s="17">
        <f t="shared" si="2"/>
        <v>0</v>
      </c>
      <c r="J12" s="17">
        <f t="shared" si="3"/>
        <v>0</v>
      </c>
      <c r="K12" s="359"/>
      <c r="L12" s="19"/>
      <c r="M12" s="24"/>
      <c r="N12" s="20"/>
    </row>
    <row r="13" spans="1:14" ht="36">
      <c r="A13" s="13" t="s">
        <v>32</v>
      </c>
      <c r="B13" s="28" t="s">
        <v>33</v>
      </c>
      <c r="C13" s="29" t="s">
        <v>21</v>
      </c>
      <c r="D13" s="30">
        <v>120</v>
      </c>
      <c r="E13" s="390"/>
      <c r="F13" s="16">
        <f t="shared" si="0"/>
        <v>0</v>
      </c>
      <c r="G13" s="17">
        <f t="shared" si="1"/>
        <v>0</v>
      </c>
      <c r="H13" s="18"/>
      <c r="I13" s="17">
        <f t="shared" si="2"/>
        <v>0</v>
      </c>
      <c r="J13" s="17">
        <f t="shared" si="3"/>
        <v>0</v>
      </c>
      <c r="K13" s="359"/>
      <c r="L13" s="19"/>
      <c r="M13" s="19"/>
      <c r="N13" s="20"/>
    </row>
    <row r="14" spans="1:14" ht="168">
      <c r="A14" s="13" t="s">
        <v>34</v>
      </c>
      <c r="B14" s="28" t="s">
        <v>35</v>
      </c>
      <c r="C14" s="29" t="s">
        <v>21</v>
      </c>
      <c r="D14" s="30">
        <v>100</v>
      </c>
      <c r="E14" s="390"/>
      <c r="F14" s="16">
        <f t="shared" si="0"/>
        <v>0</v>
      </c>
      <c r="G14" s="17">
        <f t="shared" si="1"/>
        <v>0</v>
      </c>
      <c r="H14" s="18"/>
      <c r="I14" s="17">
        <f t="shared" si="2"/>
        <v>0</v>
      </c>
      <c r="J14" s="17">
        <f t="shared" si="3"/>
        <v>0</v>
      </c>
      <c r="K14" s="359"/>
      <c r="L14" s="31"/>
      <c r="M14" s="20"/>
      <c r="N14" s="20"/>
    </row>
    <row r="15" spans="1:14" ht="36">
      <c r="A15" s="13" t="s">
        <v>36</v>
      </c>
      <c r="B15" s="28" t="s">
        <v>37</v>
      </c>
      <c r="C15" s="29" t="s">
        <v>38</v>
      </c>
      <c r="D15" s="30">
        <v>20</v>
      </c>
      <c r="E15" s="390"/>
      <c r="F15" s="16">
        <f t="shared" si="0"/>
        <v>0</v>
      </c>
      <c r="G15" s="17">
        <f t="shared" si="1"/>
        <v>0</v>
      </c>
      <c r="H15" s="18"/>
      <c r="I15" s="17">
        <f t="shared" si="2"/>
        <v>0</v>
      </c>
      <c r="J15" s="17">
        <f t="shared" si="3"/>
        <v>0</v>
      </c>
      <c r="K15" s="359"/>
      <c r="L15" s="31"/>
      <c r="M15" s="20"/>
      <c r="N15" s="20"/>
    </row>
    <row r="16" spans="1:14" ht="72">
      <c r="A16" s="13" t="s">
        <v>39</v>
      </c>
      <c r="B16" s="21" t="s">
        <v>40</v>
      </c>
      <c r="C16" s="22" t="s">
        <v>38</v>
      </c>
      <c r="D16" s="23">
        <v>500</v>
      </c>
      <c r="E16" s="390"/>
      <c r="F16" s="16">
        <f t="shared" si="0"/>
        <v>0</v>
      </c>
      <c r="G16" s="17">
        <f t="shared" si="1"/>
        <v>0</v>
      </c>
      <c r="H16" s="18"/>
      <c r="I16" s="17">
        <f t="shared" si="2"/>
        <v>0</v>
      </c>
      <c r="J16" s="17">
        <f t="shared" si="3"/>
        <v>0</v>
      </c>
      <c r="K16" s="359"/>
      <c r="L16" s="31"/>
      <c r="M16" s="24"/>
      <c r="N16" s="20"/>
    </row>
    <row r="17" spans="1:14" ht="38.25">
      <c r="A17" s="13" t="s">
        <v>41</v>
      </c>
      <c r="B17" s="32" t="s">
        <v>42</v>
      </c>
      <c r="C17" s="30" t="s">
        <v>38</v>
      </c>
      <c r="D17" s="33">
        <v>130</v>
      </c>
      <c r="E17" s="391"/>
      <c r="F17" s="16">
        <f t="shared" si="0"/>
        <v>0</v>
      </c>
      <c r="G17" s="17">
        <f t="shared" si="1"/>
        <v>0</v>
      </c>
      <c r="H17" s="18"/>
      <c r="I17" s="17">
        <f t="shared" si="2"/>
        <v>0</v>
      </c>
      <c r="J17" s="17">
        <f t="shared" si="3"/>
        <v>0</v>
      </c>
      <c r="K17" s="361"/>
      <c r="L17" s="34"/>
      <c r="M17" s="35"/>
      <c r="N17" s="36"/>
    </row>
    <row r="18" spans="1:14" ht="22.5">
      <c r="A18" s="13" t="s">
        <v>43</v>
      </c>
      <c r="B18" s="37" t="s">
        <v>44</v>
      </c>
      <c r="C18" s="38" t="s">
        <v>38</v>
      </c>
      <c r="D18" s="39">
        <v>600</v>
      </c>
      <c r="E18" s="391"/>
      <c r="F18" s="16">
        <f t="shared" si="0"/>
        <v>0</v>
      </c>
      <c r="G18" s="17">
        <f t="shared" si="1"/>
        <v>0</v>
      </c>
      <c r="H18" s="18"/>
      <c r="I18" s="17">
        <f t="shared" si="2"/>
        <v>0</v>
      </c>
      <c r="J18" s="17">
        <f t="shared" si="3"/>
        <v>0</v>
      </c>
      <c r="K18" s="361"/>
      <c r="L18" s="34"/>
      <c r="M18" s="35"/>
      <c r="N18" s="36"/>
    </row>
    <row r="19" spans="1:14" ht="22.5">
      <c r="A19" s="13" t="s">
        <v>45</v>
      </c>
      <c r="B19" s="37" t="s">
        <v>46</v>
      </c>
      <c r="C19" s="38" t="s">
        <v>38</v>
      </c>
      <c r="D19" s="39">
        <v>250</v>
      </c>
      <c r="E19" s="391"/>
      <c r="F19" s="16">
        <f t="shared" si="0"/>
        <v>0</v>
      </c>
      <c r="G19" s="17">
        <f t="shared" si="1"/>
        <v>0</v>
      </c>
      <c r="H19" s="18"/>
      <c r="I19" s="17">
        <f t="shared" si="2"/>
        <v>0</v>
      </c>
      <c r="J19" s="17">
        <f t="shared" si="3"/>
        <v>0</v>
      </c>
      <c r="K19" s="361"/>
      <c r="L19" s="34"/>
      <c r="M19" s="35"/>
      <c r="N19" s="36"/>
    </row>
    <row r="20" spans="1:14" ht="25.5">
      <c r="A20" s="13" t="s">
        <v>47</v>
      </c>
      <c r="B20" s="32" t="s">
        <v>48</v>
      </c>
      <c r="C20" s="30" t="s">
        <v>38</v>
      </c>
      <c r="D20" s="33">
        <v>2</v>
      </c>
      <c r="E20" s="391"/>
      <c r="F20" s="16">
        <f t="shared" si="0"/>
        <v>0</v>
      </c>
      <c r="G20" s="17">
        <f t="shared" si="1"/>
        <v>0</v>
      </c>
      <c r="H20" s="18"/>
      <c r="I20" s="17">
        <f t="shared" si="2"/>
        <v>0</v>
      </c>
      <c r="J20" s="17">
        <f t="shared" si="3"/>
        <v>0</v>
      </c>
      <c r="K20" s="361"/>
      <c r="L20" s="34"/>
      <c r="M20" s="35"/>
      <c r="N20" s="36"/>
    </row>
    <row r="21" spans="1:14" ht="25.5">
      <c r="A21" s="13" t="s">
        <v>49</v>
      </c>
      <c r="B21" s="40" t="s">
        <v>50</v>
      </c>
      <c r="C21" s="41" t="s">
        <v>38</v>
      </c>
      <c r="D21" s="30">
        <v>10</v>
      </c>
      <c r="E21" s="391"/>
      <c r="F21" s="16">
        <f t="shared" si="0"/>
        <v>0</v>
      </c>
      <c r="G21" s="17">
        <f t="shared" si="1"/>
        <v>0</v>
      </c>
      <c r="H21" s="18"/>
      <c r="I21" s="17">
        <f t="shared" si="2"/>
        <v>0</v>
      </c>
      <c r="J21" s="17">
        <f t="shared" si="3"/>
        <v>0</v>
      </c>
      <c r="K21" s="361"/>
      <c r="L21" s="42"/>
      <c r="M21" s="35"/>
      <c r="N21" s="36"/>
    </row>
    <row r="22" spans="1:14">
      <c r="A22" s="13" t="s">
        <v>51</v>
      </c>
      <c r="B22" s="40" t="s">
        <v>52</v>
      </c>
      <c r="C22" s="43" t="s">
        <v>38</v>
      </c>
      <c r="D22" s="43">
        <v>10</v>
      </c>
      <c r="E22" s="391"/>
      <c r="F22" s="16">
        <f t="shared" si="0"/>
        <v>0</v>
      </c>
      <c r="G22" s="17">
        <f t="shared" si="1"/>
        <v>0</v>
      </c>
      <c r="H22" s="18"/>
      <c r="I22" s="17">
        <f t="shared" si="2"/>
        <v>0</v>
      </c>
      <c r="J22" s="17">
        <f t="shared" si="3"/>
        <v>0</v>
      </c>
      <c r="K22" s="362"/>
      <c r="L22" s="44"/>
      <c r="M22" s="45"/>
      <c r="N22" s="36"/>
    </row>
    <row r="23" spans="1:14" ht="51">
      <c r="A23" s="13" t="s">
        <v>53</v>
      </c>
      <c r="B23" s="40" t="s">
        <v>54</v>
      </c>
      <c r="C23" s="43" t="s">
        <v>55</v>
      </c>
      <c r="D23" s="43">
        <v>60</v>
      </c>
      <c r="E23" s="391"/>
      <c r="F23" s="16">
        <f t="shared" si="0"/>
        <v>0</v>
      </c>
      <c r="G23" s="17">
        <f t="shared" si="1"/>
        <v>0</v>
      </c>
      <c r="H23" s="18"/>
      <c r="I23" s="17">
        <f t="shared" si="2"/>
        <v>0</v>
      </c>
      <c r="J23" s="17">
        <f t="shared" si="3"/>
        <v>0</v>
      </c>
      <c r="K23" s="362"/>
      <c r="L23" s="44"/>
      <c r="M23" s="45"/>
      <c r="N23" s="36"/>
    </row>
    <row r="24" spans="1:14" ht="89.25">
      <c r="A24" s="13" t="s">
        <v>56</v>
      </c>
      <c r="B24" s="40" t="s">
        <v>57</v>
      </c>
      <c r="C24" s="30" t="s">
        <v>38</v>
      </c>
      <c r="D24" s="30">
        <v>200</v>
      </c>
      <c r="E24" s="391"/>
      <c r="F24" s="16">
        <f t="shared" si="0"/>
        <v>0</v>
      </c>
      <c r="G24" s="17">
        <f t="shared" si="1"/>
        <v>0</v>
      </c>
      <c r="H24" s="18"/>
      <c r="I24" s="17">
        <f t="shared" si="2"/>
        <v>0</v>
      </c>
      <c r="J24" s="17">
        <f t="shared" si="3"/>
        <v>0</v>
      </c>
      <c r="K24" s="362"/>
      <c r="L24" s="44"/>
      <c r="M24" s="45"/>
      <c r="N24" s="36"/>
    </row>
    <row r="25" spans="1:14" ht="89.25">
      <c r="A25" s="13" t="s">
        <v>58</v>
      </c>
      <c r="B25" s="40" t="s">
        <v>59</v>
      </c>
      <c r="C25" s="30" t="s">
        <v>38</v>
      </c>
      <c r="D25" s="30">
        <v>10</v>
      </c>
      <c r="E25" s="391"/>
      <c r="F25" s="16">
        <f t="shared" si="0"/>
        <v>0</v>
      </c>
      <c r="G25" s="17">
        <f t="shared" si="1"/>
        <v>0</v>
      </c>
      <c r="H25" s="18"/>
      <c r="I25" s="17">
        <f t="shared" si="2"/>
        <v>0</v>
      </c>
      <c r="J25" s="17">
        <f t="shared" si="3"/>
        <v>0</v>
      </c>
      <c r="K25" s="363"/>
      <c r="L25" s="44"/>
      <c r="M25" s="45"/>
      <c r="N25" s="36"/>
    </row>
    <row r="26" spans="1:14" ht="89.25">
      <c r="A26" s="13" t="s">
        <v>60</v>
      </c>
      <c r="B26" s="40" t="s">
        <v>61</v>
      </c>
      <c r="C26" s="30" t="s">
        <v>55</v>
      </c>
      <c r="D26" s="30">
        <v>150</v>
      </c>
      <c r="E26" s="391"/>
      <c r="F26" s="16">
        <f t="shared" si="0"/>
        <v>0</v>
      </c>
      <c r="G26" s="17">
        <f t="shared" si="1"/>
        <v>0</v>
      </c>
      <c r="H26" s="18"/>
      <c r="I26" s="17">
        <f t="shared" si="2"/>
        <v>0</v>
      </c>
      <c r="J26" s="17">
        <f t="shared" si="3"/>
        <v>0</v>
      </c>
      <c r="K26" s="363"/>
      <c r="L26" s="44"/>
      <c r="M26" s="45"/>
      <c r="N26" s="36"/>
    </row>
    <row r="27" spans="1:14" ht="178.5">
      <c r="A27" s="13" t="s">
        <v>62</v>
      </c>
      <c r="B27" s="40" t="s">
        <v>63</v>
      </c>
      <c r="C27" s="30" t="s">
        <v>64</v>
      </c>
      <c r="D27" s="30">
        <v>30</v>
      </c>
      <c r="E27" s="391"/>
      <c r="F27" s="16">
        <f t="shared" si="0"/>
        <v>0</v>
      </c>
      <c r="G27" s="17">
        <f t="shared" si="1"/>
        <v>0</v>
      </c>
      <c r="H27" s="18"/>
      <c r="I27" s="17">
        <f t="shared" si="2"/>
        <v>0</v>
      </c>
      <c r="J27" s="17">
        <f t="shared" si="3"/>
        <v>0</v>
      </c>
      <c r="K27" s="362"/>
      <c r="L27" s="46"/>
      <c r="M27" s="45"/>
      <c r="N27" s="36"/>
    </row>
    <row r="28" spans="1:14" ht="324" customHeight="1">
      <c r="A28" s="13" t="s">
        <v>65</v>
      </c>
      <c r="B28" s="32" t="s">
        <v>66</v>
      </c>
      <c r="C28" s="47" t="s">
        <v>21</v>
      </c>
      <c r="D28" s="47">
        <v>30</v>
      </c>
      <c r="E28" s="374"/>
      <c r="F28" s="16">
        <f t="shared" si="0"/>
        <v>0</v>
      </c>
      <c r="G28" s="17">
        <f t="shared" si="1"/>
        <v>0</v>
      </c>
      <c r="H28" s="18"/>
      <c r="I28" s="17">
        <f t="shared" si="2"/>
        <v>0</v>
      </c>
      <c r="J28" s="17">
        <f t="shared" si="3"/>
        <v>0</v>
      </c>
      <c r="K28" s="364"/>
      <c r="L28" s="48"/>
      <c r="M28" s="49"/>
      <c r="N28" s="36"/>
    </row>
    <row r="29" spans="1:14" ht="153">
      <c r="A29" s="13" t="s">
        <v>67</v>
      </c>
      <c r="B29" s="32" t="s">
        <v>68</v>
      </c>
      <c r="C29" s="29" t="s">
        <v>21</v>
      </c>
      <c r="D29" s="33">
        <v>200</v>
      </c>
      <c r="E29" s="391"/>
      <c r="F29" s="16">
        <f t="shared" si="0"/>
        <v>0</v>
      </c>
      <c r="G29" s="17">
        <f t="shared" si="1"/>
        <v>0</v>
      </c>
      <c r="H29" s="18"/>
      <c r="I29" s="17">
        <f t="shared" si="2"/>
        <v>0</v>
      </c>
      <c r="J29" s="17">
        <f t="shared" si="3"/>
        <v>0</v>
      </c>
      <c r="K29" s="365"/>
      <c r="L29" s="44"/>
      <c r="M29" s="50"/>
      <c r="N29" s="36"/>
    </row>
    <row r="30" spans="1:14" ht="25.5">
      <c r="A30" s="13" t="s">
        <v>69</v>
      </c>
      <c r="B30" s="51" t="s">
        <v>70</v>
      </c>
      <c r="C30" s="52" t="s">
        <v>38</v>
      </c>
      <c r="D30" s="53">
        <v>5</v>
      </c>
      <c r="E30" s="391"/>
      <c r="F30" s="16">
        <f t="shared" si="0"/>
        <v>0</v>
      </c>
      <c r="G30" s="17">
        <f t="shared" si="1"/>
        <v>0</v>
      </c>
      <c r="H30" s="18"/>
      <c r="I30" s="17">
        <f t="shared" si="2"/>
        <v>0</v>
      </c>
      <c r="J30" s="17">
        <f t="shared" si="3"/>
        <v>0</v>
      </c>
      <c r="K30" s="362"/>
      <c r="L30" s="44"/>
      <c r="M30" s="45"/>
      <c r="N30" s="36"/>
    </row>
    <row r="31" spans="1:14" ht="38.25">
      <c r="A31" s="13" t="s">
        <v>71</v>
      </c>
      <c r="B31" s="54" t="s">
        <v>72</v>
      </c>
      <c r="C31" s="29" t="s">
        <v>38</v>
      </c>
      <c r="D31" s="33">
        <v>40</v>
      </c>
      <c r="E31" s="391"/>
      <c r="F31" s="16">
        <f t="shared" si="0"/>
        <v>0</v>
      </c>
      <c r="G31" s="17">
        <f t="shared" si="1"/>
        <v>0</v>
      </c>
      <c r="H31" s="18"/>
      <c r="I31" s="17">
        <f t="shared" si="2"/>
        <v>0</v>
      </c>
      <c r="J31" s="17">
        <f t="shared" si="3"/>
        <v>0</v>
      </c>
      <c r="K31" s="366"/>
      <c r="L31" s="44"/>
      <c r="M31" s="55"/>
      <c r="N31" s="36"/>
    </row>
    <row r="32" spans="1:14" ht="38.25">
      <c r="A32" s="13" t="s">
        <v>73</v>
      </c>
      <c r="B32" s="54" t="s">
        <v>74</v>
      </c>
      <c r="C32" s="30" t="s">
        <v>38</v>
      </c>
      <c r="D32" s="33">
        <v>5</v>
      </c>
      <c r="E32" s="391"/>
      <c r="F32" s="16">
        <f t="shared" si="0"/>
        <v>0</v>
      </c>
      <c r="G32" s="17">
        <f t="shared" si="1"/>
        <v>0</v>
      </c>
      <c r="H32" s="18"/>
      <c r="I32" s="17">
        <f t="shared" si="2"/>
        <v>0</v>
      </c>
      <c r="J32" s="17">
        <f t="shared" si="3"/>
        <v>0</v>
      </c>
      <c r="K32" s="366"/>
      <c r="L32" s="44"/>
      <c r="M32" s="55"/>
      <c r="N32" s="36"/>
    </row>
    <row r="33" spans="1:14" ht="306">
      <c r="A33" s="13" t="s">
        <v>75</v>
      </c>
      <c r="B33" s="32" t="s">
        <v>76</v>
      </c>
      <c r="C33" s="30" t="s">
        <v>38</v>
      </c>
      <c r="D33" s="33">
        <v>400</v>
      </c>
      <c r="E33" s="391"/>
      <c r="F33" s="16">
        <f t="shared" si="0"/>
        <v>0</v>
      </c>
      <c r="G33" s="17">
        <f t="shared" si="1"/>
        <v>0</v>
      </c>
      <c r="H33" s="18"/>
      <c r="I33" s="17">
        <f t="shared" si="2"/>
        <v>0</v>
      </c>
      <c r="J33" s="17">
        <f t="shared" si="3"/>
        <v>0</v>
      </c>
      <c r="K33" s="366"/>
      <c r="L33" s="56"/>
      <c r="M33" s="55"/>
      <c r="N33" s="36"/>
    </row>
    <row r="34" spans="1:14" ht="280.5">
      <c r="A34" s="13" t="s">
        <v>77</v>
      </c>
      <c r="B34" s="32" t="s">
        <v>78</v>
      </c>
      <c r="C34" s="30" t="s">
        <v>38</v>
      </c>
      <c r="D34" s="33">
        <v>360</v>
      </c>
      <c r="E34" s="391"/>
      <c r="F34" s="16">
        <f t="shared" si="0"/>
        <v>0</v>
      </c>
      <c r="G34" s="17">
        <f t="shared" si="1"/>
        <v>0</v>
      </c>
      <c r="H34" s="18"/>
      <c r="I34" s="17">
        <f t="shared" si="2"/>
        <v>0</v>
      </c>
      <c r="J34" s="17">
        <f t="shared" si="3"/>
        <v>0</v>
      </c>
      <c r="K34" s="366"/>
      <c r="L34" s="56"/>
      <c r="M34" s="55"/>
      <c r="N34" s="36"/>
    </row>
    <row r="35" spans="1:14" ht="293.25">
      <c r="A35" s="13" t="s">
        <v>79</v>
      </c>
      <c r="B35" s="32" t="s">
        <v>80</v>
      </c>
      <c r="C35" s="30" t="s">
        <v>38</v>
      </c>
      <c r="D35" s="33">
        <v>320</v>
      </c>
      <c r="E35" s="391"/>
      <c r="F35" s="16">
        <f t="shared" si="0"/>
        <v>0</v>
      </c>
      <c r="G35" s="17">
        <f t="shared" si="1"/>
        <v>0</v>
      </c>
      <c r="H35" s="18"/>
      <c r="I35" s="17">
        <f t="shared" si="2"/>
        <v>0</v>
      </c>
      <c r="J35" s="17">
        <f t="shared" si="3"/>
        <v>0</v>
      </c>
      <c r="K35" s="366"/>
      <c r="L35" s="56"/>
      <c r="M35" s="57"/>
      <c r="N35" s="36"/>
    </row>
    <row r="36" spans="1:14" ht="280.5">
      <c r="A36" s="13" t="s">
        <v>81</v>
      </c>
      <c r="B36" s="32" t="s">
        <v>82</v>
      </c>
      <c r="C36" s="58" t="s">
        <v>38</v>
      </c>
      <c r="D36" s="59">
        <v>150</v>
      </c>
      <c r="E36" s="391"/>
      <c r="F36" s="16">
        <f t="shared" si="0"/>
        <v>0</v>
      </c>
      <c r="G36" s="17">
        <f t="shared" si="1"/>
        <v>0</v>
      </c>
      <c r="H36" s="18"/>
      <c r="I36" s="17">
        <f t="shared" si="2"/>
        <v>0</v>
      </c>
      <c r="J36" s="17">
        <f t="shared" si="3"/>
        <v>0</v>
      </c>
      <c r="K36" s="366"/>
      <c r="L36" s="56"/>
      <c r="M36" s="57"/>
      <c r="N36" s="36"/>
    </row>
    <row r="37" spans="1:14" ht="242.25">
      <c r="A37" s="13" t="s">
        <v>83</v>
      </c>
      <c r="B37" s="40" t="s">
        <v>84</v>
      </c>
      <c r="C37" s="30" t="s">
        <v>38</v>
      </c>
      <c r="D37" s="30">
        <v>20</v>
      </c>
      <c r="E37" s="392"/>
      <c r="F37" s="16">
        <f t="shared" si="0"/>
        <v>0</v>
      </c>
      <c r="G37" s="17">
        <f t="shared" si="1"/>
        <v>0</v>
      </c>
      <c r="H37" s="18"/>
      <c r="I37" s="17">
        <f t="shared" si="2"/>
        <v>0</v>
      </c>
      <c r="J37" s="17">
        <f t="shared" si="3"/>
        <v>0</v>
      </c>
      <c r="K37" s="366"/>
      <c r="L37" s="56"/>
      <c r="M37" s="45"/>
      <c r="N37" s="36"/>
    </row>
    <row r="38" spans="1:14" ht="229.5">
      <c r="A38" s="13" t="s">
        <v>85</v>
      </c>
      <c r="B38" s="40" t="s">
        <v>86</v>
      </c>
      <c r="C38" s="30" t="s">
        <v>38</v>
      </c>
      <c r="D38" s="30">
        <v>20</v>
      </c>
      <c r="E38" s="392"/>
      <c r="F38" s="16">
        <f t="shared" si="0"/>
        <v>0</v>
      </c>
      <c r="G38" s="17">
        <f t="shared" si="1"/>
        <v>0</v>
      </c>
      <c r="H38" s="18"/>
      <c r="I38" s="17">
        <f t="shared" si="2"/>
        <v>0</v>
      </c>
      <c r="J38" s="17">
        <f t="shared" si="3"/>
        <v>0</v>
      </c>
      <c r="K38" s="366"/>
      <c r="L38" s="56"/>
      <c r="M38" s="45"/>
      <c r="N38" s="36"/>
    </row>
    <row r="39" spans="1:14" ht="38.25">
      <c r="A39" s="13" t="s">
        <v>87</v>
      </c>
      <c r="B39" s="54" t="s">
        <v>88</v>
      </c>
      <c r="C39" s="60" t="s">
        <v>21</v>
      </c>
      <c r="D39" s="59">
        <v>3000</v>
      </c>
      <c r="E39" s="391"/>
      <c r="F39" s="16">
        <f t="shared" si="0"/>
        <v>0</v>
      </c>
      <c r="G39" s="17">
        <f t="shared" si="1"/>
        <v>0</v>
      </c>
      <c r="H39" s="18"/>
      <c r="I39" s="17">
        <f t="shared" si="2"/>
        <v>0</v>
      </c>
      <c r="J39" s="17">
        <f t="shared" si="3"/>
        <v>0</v>
      </c>
      <c r="K39" s="367"/>
      <c r="L39" s="61"/>
      <c r="M39" s="62"/>
      <c r="N39" s="36"/>
    </row>
    <row r="40" spans="1:14" ht="38.25">
      <c r="A40" s="13" t="s">
        <v>89</v>
      </c>
      <c r="B40" s="54" t="s">
        <v>90</v>
      </c>
      <c r="C40" s="60" t="s">
        <v>21</v>
      </c>
      <c r="D40" s="59">
        <v>4000</v>
      </c>
      <c r="E40" s="391"/>
      <c r="F40" s="16">
        <f t="shared" si="0"/>
        <v>0</v>
      </c>
      <c r="G40" s="17">
        <f t="shared" si="1"/>
        <v>0</v>
      </c>
      <c r="H40" s="18"/>
      <c r="I40" s="17">
        <f t="shared" si="2"/>
        <v>0</v>
      </c>
      <c r="J40" s="17">
        <f t="shared" si="3"/>
        <v>0</v>
      </c>
      <c r="K40" s="367"/>
      <c r="L40" s="61"/>
      <c r="M40" s="62"/>
      <c r="N40" s="36"/>
    </row>
    <row r="41" spans="1:14" ht="25.5">
      <c r="A41" s="13" t="s">
        <v>91</v>
      </c>
      <c r="B41" s="32" t="s">
        <v>92</v>
      </c>
      <c r="C41" s="58" t="s">
        <v>21</v>
      </c>
      <c r="D41" s="59">
        <v>500</v>
      </c>
      <c r="E41" s="391"/>
      <c r="F41" s="16">
        <f t="shared" si="0"/>
        <v>0</v>
      </c>
      <c r="G41" s="17">
        <f t="shared" si="1"/>
        <v>0</v>
      </c>
      <c r="H41" s="18"/>
      <c r="I41" s="17">
        <f t="shared" si="2"/>
        <v>0</v>
      </c>
      <c r="J41" s="17">
        <f t="shared" si="3"/>
        <v>0</v>
      </c>
      <c r="K41" s="367"/>
      <c r="L41" s="61"/>
      <c r="M41" s="63"/>
      <c r="N41" s="36"/>
    </row>
    <row r="42" spans="1:14" ht="25.5">
      <c r="A42" s="13" t="s">
        <v>93</v>
      </c>
      <c r="B42" s="54" t="s">
        <v>94</v>
      </c>
      <c r="C42" s="60" t="s">
        <v>21</v>
      </c>
      <c r="D42" s="59">
        <v>100</v>
      </c>
      <c r="E42" s="391"/>
      <c r="F42" s="16">
        <f t="shared" si="0"/>
        <v>0</v>
      </c>
      <c r="G42" s="17">
        <f t="shared" si="1"/>
        <v>0</v>
      </c>
      <c r="H42" s="18"/>
      <c r="I42" s="17">
        <f t="shared" si="2"/>
        <v>0</v>
      </c>
      <c r="J42" s="17">
        <f t="shared" si="3"/>
        <v>0</v>
      </c>
      <c r="K42" s="368"/>
      <c r="L42" s="61"/>
      <c r="M42" s="64"/>
      <c r="N42" s="36"/>
    </row>
    <row r="43" spans="1:14">
      <c r="A43" s="13" t="s">
        <v>95</v>
      </c>
      <c r="B43" s="54" t="s">
        <v>96</v>
      </c>
      <c r="C43" s="60" t="s">
        <v>21</v>
      </c>
      <c r="D43" s="59">
        <v>100</v>
      </c>
      <c r="E43" s="391"/>
      <c r="F43" s="16">
        <f t="shared" si="0"/>
        <v>0</v>
      </c>
      <c r="G43" s="17">
        <f t="shared" si="1"/>
        <v>0</v>
      </c>
      <c r="H43" s="18"/>
      <c r="I43" s="17">
        <f t="shared" si="2"/>
        <v>0</v>
      </c>
      <c r="J43" s="17">
        <f t="shared" si="3"/>
        <v>0</v>
      </c>
      <c r="K43" s="368"/>
      <c r="L43" s="61"/>
      <c r="M43" s="64"/>
      <c r="N43" s="36"/>
    </row>
    <row r="44" spans="1:14" ht="25.5">
      <c r="A44" s="13" t="s">
        <v>97</v>
      </c>
      <c r="B44" s="54" t="s">
        <v>98</v>
      </c>
      <c r="C44" s="60" t="s">
        <v>21</v>
      </c>
      <c r="D44" s="59">
        <v>50</v>
      </c>
      <c r="E44" s="391"/>
      <c r="F44" s="16">
        <f t="shared" si="0"/>
        <v>0</v>
      </c>
      <c r="G44" s="17">
        <f t="shared" si="1"/>
        <v>0</v>
      </c>
      <c r="H44" s="18"/>
      <c r="I44" s="17">
        <f t="shared" si="2"/>
        <v>0</v>
      </c>
      <c r="J44" s="17">
        <f t="shared" si="3"/>
        <v>0</v>
      </c>
      <c r="K44" s="368"/>
      <c r="L44" s="61"/>
      <c r="M44" s="64"/>
      <c r="N44" s="36"/>
    </row>
    <row r="45" spans="1:14" ht="38.25">
      <c r="A45" s="13" t="s">
        <v>99</v>
      </c>
      <c r="B45" s="32" t="s">
        <v>100</v>
      </c>
      <c r="C45" s="58" t="s">
        <v>21</v>
      </c>
      <c r="D45" s="59">
        <v>100</v>
      </c>
      <c r="E45" s="391"/>
      <c r="F45" s="16">
        <f t="shared" si="0"/>
        <v>0</v>
      </c>
      <c r="G45" s="17">
        <f t="shared" si="1"/>
        <v>0</v>
      </c>
      <c r="H45" s="18"/>
      <c r="I45" s="17">
        <f t="shared" si="2"/>
        <v>0</v>
      </c>
      <c r="J45" s="17">
        <f t="shared" si="3"/>
        <v>0</v>
      </c>
      <c r="K45" s="368"/>
      <c r="L45" s="61"/>
      <c r="M45" s="65"/>
      <c r="N45" s="36"/>
    </row>
    <row r="46" spans="1:14" ht="51">
      <c r="A46" s="13" t="s">
        <v>101</v>
      </c>
      <c r="B46" s="54" t="s">
        <v>102</v>
      </c>
      <c r="C46" s="60" t="s">
        <v>21</v>
      </c>
      <c r="D46" s="59">
        <v>150</v>
      </c>
      <c r="E46" s="391"/>
      <c r="F46" s="16">
        <f t="shared" si="0"/>
        <v>0</v>
      </c>
      <c r="G46" s="17">
        <f t="shared" si="1"/>
        <v>0</v>
      </c>
      <c r="H46" s="18"/>
      <c r="I46" s="17">
        <f t="shared" si="2"/>
        <v>0</v>
      </c>
      <c r="J46" s="17">
        <f t="shared" si="3"/>
        <v>0</v>
      </c>
      <c r="K46" s="368"/>
      <c r="L46" s="61"/>
      <c r="M46" s="65"/>
      <c r="N46" s="36"/>
    </row>
    <row r="47" spans="1:14" ht="38.25">
      <c r="A47" s="13" t="s">
        <v>103</v>
      </c>
      <c r="B47" s="32" t="s">
        <v>104</v>
      </c>
      <c r="C47" s="60" t="s">
        <v>64</v>
      </c>
      <c r="D47" s="59">
        <v>50</v>
      </c>
      <c r="E47" s="391"/>
      <c r="F47" s="16">
        <f t="shared" si="0"/>
        <v>0</v>
      </c>
      <c r="G47" s="17">
        <f t="shared" si="1"/>
        <v>0</v>
      </c>
      <c r="H47" s="18"/>
      <c r="I47" s="17">
        <f t="shared" si="2"/>
        <v>0</v>
      </c>
      <c r="J47" s="17">
        <f t="shared" si="3"/>
        <v>0</v>
      </c>
      <c r="K47" s="369"/>
      <c r="L47" s="66"/>
      <c r="M47" s="65"/>
      <c r="N47" s="36"/>
    </row>
    <row r="48" spans="1:14" ht="204">
      <c r="A48" s="13" t="s">
        <v>105</v>
      </c>
      <c r="B48" s="32" t="s">
        <v>106</v>
      </c>
      <c r="C48" s="60" t="s">
        <v>21</v>
      </c>
      <c r="D48" s="59">
        <v>500</v>
      </c>
      <c r="E48" s="391"/>
      <c r="F48" s="16">
        <f t="shared" si="0"/>
        <v>0</v>
      </c>
      <c r="G48" s="17">
        <f t="shared" si="1"/>
        <v>0</v>
      </c>
      <c r="H48" s="18"/>
      <c r="I48" s="17">
        <f t="shared" si="2"/>
        <v>0</v>
      </c>
      <c r="J48" s="17">
        <f t="shared" si="3"/>
        <v>0</v>
      </c>
      <c r="K48" s="370"/>
      <c r="L48" s="61"/>
      <c r="M48" s="67"/>
      <c r="N48" s="36"/>
    </row>
    <row r="49" spans="1:14" ht="102">
      <c r="A49" s="13" t="s">
        <v>107</v>
      </c>
      <c r="B49" s="32" t="s">
        <v>108</v>
      </c>
      <c r="C49" s="60" t="s">
        <v>109</v>
      </c>
      <c r="D49" s="59">
        <v>500</v>
      </c>
      <c r="E49" s="391"/>
      <c r="F49" s="16">
        <f t="shared" si="0"/>
        <v>0</v>
      </c>
      <c r="G49" s="17">
        <f t="shared" si="1"/>
        <v>0</v>
      </c>
      <c r="H49" s="18"/>
      <c r="I49" s="17">
        <f t="shared" si="2"/>
        <v>0</v>
      </c>
      <c r="J49" s="17">
        <f t="shared" si="3"/>
        <v>0</v>
      </c>
      <c r="K49" s="370"/>
      <c r="L49" s="61"/>
      <c r="M49" s="67"/>
      <c r="N49" s="36"/>
    </row>
    <row r="50" spans="1:14" ht="51">
      <c r="A50" s="13" t="s">
        <v>110</v>
      </c>
      <c r="B50" s="54" t="s">
        <v>111</v>
      </c>
      <c r="C50" s="60" t="s">
        <v>21</v>
      </c>
      <c r="D50" s="59">
        <v>1000</v>
      </c>
      <c r="E50" s="391"/>
      <c r="F50" s="16">
        <f t="shared" si="0"/>
        <v>0</v>
      </c>
      <c r="G50" s="17">
        <f t="shared" si="1"/>
        <v>0</v>
      </c>
      <c r="H50" s="18"/>
      <c r="I50" s="17">
        <f t="shared" si="2"/>
        <v>0</v>
      </c>
      <c r="J50" s="17">
        <f t="shared" si="3"/>
        <v>0</v>
      </c>
      <c r="K50" s="371"/>
      <c r="L50" s="68"/>
      <c r="M50" s="69"/>
      <c r="N50" s="36"/>
    </row>
    <row r="51" spans="1:14" ht="51">
      <c r="A51" s="13" t="s">
        <v>112</v>
      </c>
      <c r="B51" s="54" t="s">
        <v>113</v>
      </c>
      <c r="C51" s="60" t="s">
        <v>21</v>
      </c>
      <c r="D51" s="59">
        <v>200</v>
      </c>
      <c r="E51" s="391"/>
      <c r="F51" s="16">
        <f t="shared" si="0"/>
        <v>0</v>
      </c>
      <c r="G51" s="17">
        <f t="shared" si="1"/>
        <v>0</v>
      </c>
      <c r="H51" s="18"/>
      <c r="I51" s="17">
        <f t="shared" si="2"/>
        <v>0</v>
      </c>
      <c r="J51" s="17">
        <f t="shared" si="3"/>
        <v>0</v>
      </c>
      <c r="K51" s="370"/>
      <c r="L51" s="61"/>
      <c r="M51" s="69"/>
      <c r="N51" s="36"/>
    </row>
    <row r="52" spans="1:14" ht="51">
      <c r="A52" s="13" t="s">
        <v>114</v>
      </c>
      <c r="B52" s="32" t="s">
        <v>115</v>
      </c>
      <c r="C52" s="60" t="s">
        <v>38</v>
      </c>
      <c r="D52" s="59">
        <v>5</v>
      </c>
      <c r="E52" s="391"/>
      <c r="F52" s="16">
        <f t="shared" si="0"/>
        <v>0</v>
      </c>
      <c r="G52" s="17">
        <f t="shared" si="1"/>
        <v>0</v>
      </c>
      <c r="H52" s="18"/>
      <c r="I52" s="17">
        <f t="shared" si="2"/>
        <v>0</v>
      </c>
      <c r="J52" s="17">
        <f t="shared" si="3"/>
        <v>0</v>
      </c>
      <c r="K52" s="370"/>
      <c r="L52" s="61"/>
      <c r="M52" s="70"/>
      <c r="N52" s="36"/>
    </row>
    <row r="53" spans="1:14">
      <c r="A53" s="13" t="s">
        <v>116</v>
      </c>
      <c r="B53" s="32" t="s">
        <v>117</v>
      </c>
      <c r="C53" s="60" t="s">
        <v>118</v>
      </c>
      <c r="D53" s="59">
        <v>1000</v>
      </c>
      <c r="E53" s="391"/>
      <c r="F53" s="16">
        <f t="shared" si="0"/>
        <v>0</v>
      </c>
      <c r="G53" s="17">
        <f t="shared" si="1"/>
        <v>0</v>
      </c>
      <c r="H53" s="18"/>
      <c r="I53" s="17">
        <f t="shared" si="2"/>
        <v>0</v>
      </c>
      <c r="J53" s="17">
        <f t="shared" si="3"/>
        <v>0</v>
      </c>
      <c r="K53" s="372"/>
      <c r="L53" s="66"/>
      <c r="M53" s="71"/>
      <c r="N53" s="36"/>
    </row>
    <row r="54" spans="1:14" ht="102">
      <c r="A54" s="13" t="s">
        <v>119</v>
      </c>
      <c r="B54" s="72" t="s">
        <v>120</v>
      </c>
      <c r="C54" s="73" t="s">
        <v>64</v>
      </c>
      <c r="D54" s="74">
        <v>10</v>
      </c>
      <c r="E54" s="393"/>
      <c r="F54" s="16">
        <f t="shared" si="0"/>
        <v>0</v>
      </c>
      <c r="G54" s="17">
        <f t="shared" si="1"/>
        <v>0</v>
      </c>
      <c r="H54" s="18"/>
      <c r="I54" s="17">
        <f t="shared" si="2"/>
        <v>0</v>
      </c>
      <c r="J54" s="17">
        <f t="shared" si="3"/>
        <v>0</v>
      </c>
      <c r="K54" s="373"/>
      <c r="L54" s="61"/>
      <c r="M54" s="75"/>
      <c r="N54" s="36"/>
    </row>
    <row r="55" spans="1:14" ht="25.5">
      <c r="A55" s="13" t="s">
        <v>121</v>
      </c>
      <c r="B55" s="32" t="s">
        <v>122</v>
      </c>
      <c r="C55" s="60" t="s">
        <v>64</v>
      </c>
      <c r="D55" s="59">
        <v>5</v>
      </c>
      <c r="E55" s="391"/>
      <c r="F55" s="16">
        <f t="shared" si="0"/>
        <v>0</v>
      </c>
      <c r="G55" s="17">
        <f t="shared" si="1"/>
        <v>0</v>
      </c>
      <c r="H55" s="18"/>
      <c r="I55" s="17">
        <f t="shared" si="2"/>
        <v>0</v>
      </c>
      <c r="J55" s="17">
        <f t="shared" si="3"/>
        <v>0</v>
      </c>
      <c r="K55" s="373"/>
      <c r="L55" s="76"/>
      <c r="M55" s="75"/>
      <c r="N55" s="36"/>
    </row>
    <row r="56" spans="1:14">
      <c r="A56" s="77"/>
      <c r="B56" s="405" t="s">
        <v>123</v>
      </c>
      <c r="C56" s="406"/>
      <c r="D56" s="406"/>
      <c r="E56" s="406"/>
      <c r="F56" s="407"/>
      <c r="G56" s="17">
        <f>SUM(G7:G55)</f>
        <v>0</v>
      </c>
      <c r="H56" s="18"/>
      <c r="I56" s="17">
        <f>SUM(I7:I55)</f>
        <v>0</v>
      </c>
      <c r="J56" s="17">
        <f>SUM(J7:J55)</f>
        <v>0</v>
      </c>
      <c r="K56" s="77"/>
      <c r="L56" s="77"/>
      <c r="M56" s="77"/>
      <c r="N56" s="77"/>
    </row>
    <row r="59" spans="1:14" ht="27" customHeight="1">
      <c r="B59" s="404" t="s">
        <v>450</v>
      </c>
      <c r="C59" s="404"/>
      <c r="D59" s="404"/>
      <c r="E59" s="404"/>
      <c r="F59" s="404"/>
      <c r="G59" s="404"/>
      <c r="H59" s="404"/>
      <c r="I59" s="404"/>
      <c r="J59" s="404"/>
      <c r="K59" s="404"/>
      <c r="L59" s="404"/>
      <c r="M59" s="404"/>
      <c r="N59" s="404"/>
    </row>
  </sheetData>
  <mergeCells count="12">
    <mergeCell ref="B59:N59"/>
    <mergeCell ref="B56:F56"/>
    <mergeCell ref="N5:N6"/>
    <mergeCell ref="I3:M3"/>
    <mergeCell ref="A5:A6"/>
    <mergeCell ref="B5:B6"/>
    <mergeCell ref="C5:C6"/>
    <mergeCell ref="D5:D6"/>
    <mergeCell ref="H5:H6"/>
    <mergeCell ref="K5:K6"/>
    <mergeCell ref="L5:L6"/>
    <mergeCell ref="M5:M6"/>
  </mergeCells>
  <pageMargins left="0.70000000000000007" right="0.70000000000000007" top="0.75" bottom="0.75" header="0.30000000000000004" footer="0.30000000000000004"/>
</worksheet>
</file>

<file path=xl/worksheets/sheet10.xml><?xml version="1.0" encoding="utf-8"?>
<worksheet xmlns="http://schemas.openxmlformats.org/spreadsheetml/2006/main" xmlns:r="http://schemas.openxmlformats.org/officeDocument/2006/relationships">
  <dimension ref="A1:N39"/>
  <sheetViews>
    <sheetView workbookViewId="0">
      <selection activeCell="K1" sqref="K1"/>
    </sheetView>
  </sheetViews>
  <sheetFormatPr defaultRowHeight="14.25"/>
  <cols>
    <col min="1" max="1" width="9.125" customWidth="1"/>
    <col min="2" max="2" width="38.625" style="158" customWidth="1"/>
    <col min="3" max="6" width="9.125" customWidth="1"/>
    <col min="7" max="7" width="13.375" customWidth="1"/>
    <col min="8" max="8" width="9.125" customWidth="1"/>
    <col min="9" max="9" width="9.875" bestFit="1" customWidth="1"/>
    <col min="10" max="10" width="12.875" customWidth="1"/>
    <col min="11" max="11" width="9.125" customWidth="1"/>
    <col min="13" max="13" width="13.125" customWidth="1"/>
  </cols>
  <sheetData>
    <row r="1" spans="1:13">
      <c r="A1" s="310"/>
      <c r="B1" s="248" t="s">
        <v>374</v>
      </c>
      <c r="C1" s="7"/>
      <c r="D1" s="7"/>
      <c r="E1" s="311"/>
      <c r="F1" s="7"/>
      <c r="G1" s="7"/>
      <c r="H1" s="312"/>
      <c r="I1" s="312"/>
      <c r="J1" s="312"/>
      <c r="K1" s="312" t="s">
        <v>452</v>
      </c>
      <c r="L1" s="312"/>
      <c r="M1" s="312"/>
    </row>
    <row r="2" spans="1:13">
      <c r="A2" s="310"/>
      <c r="B2" s="248"/>
      <c r="C2" s="356" t="s">
        <v>447</v>
      </c>
      <c r="D2" s="7"/>
      <c r="E2" s="311"/>
      <c r="F2" s="7"/>
      <c r="G2" s="7"/>
      <c r="H2" s="312"/>
      <c r="I2" s="312"/>
      <c r="J2" s="312"/>
      <c r="K2" s="312"/>
      <c r="L2" s="312"/>
      <c r="M2" s="312"/>
    </row>
    <row r="3" spans="1:13">
      <c r="A3" s="310"/>
      <c r="B3" s="248" t="s">
        <v>399</v>
      </c>
      <c r="C3" s="7"/>
      <c r="D3" s="7"/>
      <c r="E3" s="311"/>
      <c r="F3" s="7"/>
      <c r="G3" s="7"/>
      <c r="H3" s="312"/>
      <c r="I3" s="457" t="s">
        <v>3</v>
      </c>
      <c r="J3" s="457"/>
      <c r="K3" s="457"/>
      <c r="L3" s="457"/>
      <c r="M3" s="457"/>
    </row>
    <row r="4" spans="1:13">
      <c r="A4" s="310"/>
      <c r="B4" s="248"/>
      <c r="C4" s="7"/>
      <c r="D4" s="7"/>
      <c r="E4" s="8"/>
      <c r="F4" s="7"/>
      <c r="G4" s="7"/>
      <c r="H4" s="312"/>
      <c r="I4" s="312"/>
      <c r="J4" s="312"/>
      <c r="K4" s="312"/>
      <c r="L4" s="312"/>
      <c r="M4" s="312"/>
    </row>
    <row r="5" spans="1:13" ht="15" customHeight="1">
      <c r="A5" s="444" t="s">
        <v>4</v>
      </c>
      <c r="B5" s="458" t="s">
        <v>5</v>
      </c>
      <c r="C5" s="459" t="s">
        <v>6</v>
      </c>
      <c r="D5" s="459" t="s">
        <v>7</v>
      </c>
      <c r="E5" s="243" t="s">
        <v>8</v>
      </c>
      <c r="F5" s="243" t="s">
        <v>8</v>
      </c>
      <c r="G5" s="444" t="s">
        <v>223</v>
      </c>
      <c r="H5" s="12" t="s">
        <v>10</v>
      </c>
      <c r="I5" s="243" t="s">
        <v>11</v>
      </c>
      <c r="J5" s="12" t="s">
        <v>9</v>
      </c>
      <c r="K5" s="444" t="s">
        <v>12</v>
      </c>
      <c r="L5" s="444" t="s">
        <v>13</v>
      </c>
      <c r="M5" s="408" t="s">
        <v>449</v>
      </c>
    </row>
    <row r="6" spans="1:13" ht="32.25" customHeight="1">
      <c r="A6" s="444"/>
      <c r="B6" s="458"/>
      <c r="C6" s="459"/>
      <c r="D6" s="459"/>
      <c r="E6" s="243" t="s">
        <v>16</v>
      </c>
      <c r="F6" s="243" t="s">
        <v>17</v>
      </c>
      <c r="G6" s="444"/>
      <c r="H6" s="12" t="s">
        <v>214</v>
      </c>
      <c r="I6" s="243" t="s">
        <v>18</v>
      </c>
      <c r="J6" s="249" t="s">
        <v>17</v>
      </c>
      <c r="K6" s="444"/>
      <c r="L6" s="444"/>
      <c r="M6" s="408"/>
    </row>
    <row r="7" spans="1:13" ht="84">
      <c r="A7" s="211" t="s">
        <v>19</v>
      </c>
      <c r="B7" s="300" t="s">
        <v>400</v>
      </c>
      <c r="C7" s="30" t="s">
        <v>38</v>
      </c>
      <c r="D7" s="30">
        <v>30</v>
      </c>
      <c r="E7" s="313"/>
      <c r="F7" s="16">
        <f>+E7+E7*H7</f>
        <v>0</v>
      </c>
      <c r="G7" s="17">
        <f>D7*E7</f>
        <v>0</v>
      </c>
      <c r="H7" s="18"/>
      <c r="I7" s="17">
        <f>G7*H7</f>
        <v>0</v>
      </c>
      <c r="J7" s="17">
        <f>G7+I7</f>
        <v>0</v>
      </c>
      <c r="K7" s="45"/>
      <c r="L7" s="45"/>
      <c r="M7" s="314"/>
    </row>
    <row r="8" spans="1:13" ht="24">
      <c r="A8" s="211" t="s">
        <v>22</v>
      </c>
      <c r="B8" s="315" t="s">
        <v>401</v>
      </c>
      <c r="C8" s="29" t="s">
        <v>21</v>
      </c>
      <c r="D8" s="30">
        <v>1500</v>
      </c>
      <c r="E8" s="316"/>
      <c r="F8" s="16">
        <f t="shared" ref="F8:F36" si="0">+E8+E8*H8</f>
        <v>0</v>
      </c>
      <c r="G8" s="17">
        <f t="shared" ref="G8:G36" si="1">D8*E8</f>
        <v>0</v>
      </c>
      <c r="H8" s="18"/>
      <c r="I8" s="17">
        <f t="shared" ref="I8:I36" si="2">G8*H8</f>
        <v>0</v>
      </c>
      <c r="J8" s="17">
        <f t="shared" ref="J8:J36" si="3">G8+I8</f>
        <v>0</v>
      </c>
      <c r="K8" s="45"/>
      <c r="L8" s="45"/>
      <c r="M8" s="45"/>
    </row>
    <row r="9" spans="1:13">
      <c r="A9" s="211" t="s">
        <v>24</v>
      </c>
      <c r="B9" s="315" t="s">
        <v>402</v>
      </c>
      <c r="C9" s="29" t="s">
        <v>21</v>
      </c>
      <c r="D9" s="30">
        <v>3000</v>
      </c>
      <c r="E9" s="316"/>
      <c r="F9" s="16">
        <f t="shared" si="0"/>
        <v>0</v>
      </c>
      <c r="G9" s="17">
        <f t="shared" si="1"/>
        <v>0</v>
      </c>
      <c r="H9" s="18"/>
      <c r="I9" s="17">
        <f t="shared" si="2"/>
        <v>0</v>
      </c>
      <c r="J9" s="17">
        <f t="shared" si="3"/>
        <v>0</v>
      </c>
      <c r="K9" s="45"/>
      <c r="L9" s="45"/>
      <c r="M9" s="45"/>
    </row>
    <row r="10" spans="1:13" ht="24">
      <c r="A10" s="211" t="s">
        <v>26</v>
      </c>
      <c r="B10" s="315" t="s">
        <v>403</v>
      </c>
      <c r="C10" s="29" t="s">
        <v>21</v>
      </c>
      <c r="D10" s="30">
        <v>1500</v>
      </c>
      <c r="E10" s="316"/>
      <c r="F10" s="16">
        <f t="shared" si="0"/>
        <v>0</v>
      </c>
      <c r="G10" s="17">
        <f t="shared" si="1"/>
        <v>0</v>
      </c>
      <c r="H10" s="18"/>
      <c r="I10" s="17">
        <f t="shared" si="2"/>
        <v>0</v>
      </c>
      <c r="J10" s="17">
        <f t="shared" si="3"/>
        <v>0</v>
      </c>
      <c r="K10" s="45"/>
      <c r="L10" s="45"/>
      <c r="M10" s="45"/>
    </row>
    <row r="11" spans="1:13" ht="24">
      <c r="A11" s="211" t="s">
        <v>28</v>
      </c>
      <c r="B11" s="315" t="s">
        <v>404</v>
      </c>
      <c r="C11" s="29" t="s">
        <v>21</v>
      </c>
      <c r="D11" s="30">
        <v>500</v>
      </c>
      <c r="E11" s="316"/>
      <c r="F11" s="16">
        <f t="shared" si="0"/>
        <v>0</v>
      </c>
      <c r="G11" s="17">
        <f t="shared" si="1"/>
        <v>0</v>
      </c>
      <c r="H11" s="18"/>
      <c r="I11" s="17">
        <f t="shared" si="2"/>
        <v>0</v>
      </c>
      <c r="J11" s="17">
        <f t="shared" si="3"/>
        <v>0</v>
      </c>
      <c r="K11" s="45"/>
      <c r="L11" s="45"/>
      <c r="M11" s="45"/>
    </row>
    <row r="12" spans="1:13" ht="96">
      <c r="A12" s="211" t="s">
        <v>30</v>
      </c>
      <c r="B12" s="317" t="s">
        <v>405</v>
      </c>
      <c r="C12" s="30" t="s">
        <v>38</v>
      </c>
      <c r="D12" s="30">
        <v>500</v>
      </c>
      <c r="E12" s="313"/>
      <c r="F12" s="16">
        <f t="shared" si="0"/>
        <v>0</v>
      </c>
      <c r="G12" s="17">
        <f t="shared" si="1"/>
        <v>0</v>
      </c>
      <c r="H12" s="18"/>
      <c r="I12" s="17">
        <f t="shared" si="2"/>
        <v>0</v>
      </c>
      <c r="J12" s="17">
        <f t="shared" si="3"/>
        <v>0</v>
      </c>
      <c r="K12" s="45"/>
      <c r="L12" s="45"/>
      <c r="M12" s="318"/>
    </row>
    <row r="13" spans="1:13" ht="60">
      <c r="A13" s="211" t="s">
        <v>32</v>
      </c>
      <c r="B13" s="303" t="s">
        <v>406</v>
      </c>
      <c r="C13" s="29" t="s">
        <v>21</v>
      </c>
      <c r="D13" s="30">
        <v>5000</v>
      </c>
      <c r="E13" s="313"/>
      <c r="F13" s="16">
        <f t="shared" si="0"/>
        <v>0</v>
      </c>
      <c r="G13" s="17">
        <f t="shared" si="1"/>
        <v>0</v>
      </c>
      <c r="H13" s="18"/>
      <c r="I13" s="17">
        <f t="shared" si="2"/>
        <v>0</v>
      </c>
      <c r="J13" s="17">
        <f t="shared" si="3"/>
        <v>0</v>
      </c>
      <c r="K13" s="319"/>
      <c r="L13" s="319"/>
      <c r="M13" s="319"/>
    </row>
    <row r="14" spans="1:13" ht="24">
      <c r="A14" s="211" t="s">
        <v>34</v>
      </c>
      <c r="B14" s="317" t="s">
        <v>407</v>
      </c>
      <c r="C14" s="30" t="s">
        <v>21</v>
      </c>
      <c r="D14" s="30">
        <v>1000</v>
      </c>
      <c r="E14" s="313"/>
      <c r="F14" s="16">
        <f t="shared" si="0"/>
        <v>0</v>
      </c>
      <c r="G14" s="17">
        <f t="shared" si="1"/>
        <v>0</v>
      </c>
      <c r="H14" s="18"/>
      <c r="I14" s="17">
        <f t="shared" si="2"/>
        <v>0</v>
      </c>
      <c r="J14" s="17">
        <f t="shared" si="3"/>
        <v>0</v>
      </c>
      <c r="K14" s="319"/>
      <c r="L14" s="45"/>
      <c r="M14" s="319"/>
    </row>
    <row r="15" spans="1:13" ht="96">
      <c r="A15" s="211" t="s">
        <v>36</v>
      </c>
      <c r="B15" s="317" t="s">
        <v>408</v>
      </c>
      <c r="C15" s="30" t="s">
        <v>21</v>
      </c>
      <c r="D15" s="30">
        <v>200</v>
      </c>
      <c r="E15" s="313"/>
      <c r="F15" s="16">
        <f t="shared" si="0"/>
        <v>0</v>
      </c>
      <c r="G15" s="17">
        <f t="shared" si="1"/>
        <v>0</v>
      </c>
      <c r="H15" s="18"/>
      <c r="I15" s="17">
        <f t="shared" si="2"/>
        <v>0</v>
      </c>
      <c r="J15" s="17">
        <f t="shared" si="3"/>
        <v>0</v>
      </c>
      <c r="K15" s="45"/>
      <c r="L15" s="45"/>
      <c r="M15" s="320"/>
    </row>
    <row r="16" spans="1:13" ht="110.25">
      <c r="A16" s="211" t="s">
        <v>39</v>
      </c>
      <c r="B16" s="317" t="s">
        <v>409</v>
      </c>
      <c r="C16" s="30" t="s">
        <v>21</v>
      </c>
      <c r="D16" s="30">
        <v>200</v>
      </c>
      <c r="E16" s="313"/>
      <c r="F16" s="16">
        <f t="shared" si="0"/>
        <v>0</v>
      </c>
      <c r="G16" s="17">
        <f t="shared" si="1"/>
        <v>0</v>
      </c>
      <c r="H16" s="18"/>
      <c r="I16" s="17">
        <f t="shared" si="2"/>
        <v>0</v>
      </c>
      <c r="J16" s="17">
        <f t="shared" si="3"/>
        <v>0</v>
      </c>
      <c r="K16" s="45"/>
      <c r="L16" s="45"/>
      <c r="M16" s="321"/>
    </row>
    <row r="17" spans="1:13">
      <c r="A17" s="211" t="s">
        <v>41</v>
      </c>
      <c r="B17" s="303" t="s">
        <v>410</v>
      </c>
      <c r="C17" s="29" t="s">
        <v>21</v>
      </c>
      <c r="D17" s="30">
        <v>150</v>
      </c>
      <c r="E17" s="313"/>
      <c r="F17" s="16">
        <f t="shared" si="0"/>
        <v>0</v>
      </c>
      <c r="G17" s="17">
        <f t="shared" si="1"/>
        <v>0</v>
      </c>
      <c r="H17" s="18"/>
      <c r="I17" s="17">
        <f t="shared" si="2"/>
        <v>0</v>
      </c>
      <c r="J17" s="17">
        <f t="shared" si="3"/>
        <v>0</v>
      </c>
      <c r="K17" s="45"/>
      <c r="L17" s="45"/>
      <c r="M17" s="45"/>
    </row>
    <row r="18" spans="1:13" ht="24">
      <c r="A18" s="211" t="s">
        <v>43</v>
      </c>
      <c r="B18" s="315" t="s">
        <v>411</v>
      </c>
      <c r="C18" s="29" t="s">
        <v>21</v>
      </c>
      <c r="D18" s="30">
        <v>150</v>
      </c>
      <c r="E18" s="313"/>
      <c r="F18" s="16">
        <f t="shared" si="0"/>
        <v>0</v>
      </c>
      <c r="G18" s="17">
        <f t="shared" si="1"/>
        <v>0</v>
      </c>
      <c r="H18" s="18"/>
      <c r="I18" s="17">
        <f t="shared" si="2"/>
        <v>0</v>
      </c>
      <c r="J18" s="17">
        <f t="shared" si="3"/>
        <v>0</v>
      </c>
      <c r="K18" s="45"/>
      <c r="L18" s="45"/>
      <c r="M18" s="45"/>
    </row>
    <row r="19" spans="1:13">
      <c r="A19" s="211" t="s">
        <v>45</v>
      </c>
      <c r="B19" s="315" t="s">
        <v>412</v>
      </c>
      <c r="C19" s="29" t="s">
        <v>21</v>
      </c>
      <c r="D19" s="30">
        <v>500</v>
      </c>
      <c r="E19" s="313"/>
      <c r="F19" s="16">
        <f t="shared" si="0"/>
        <v>0</v>
      </c>
      <c r="G19" s="17">
        <f t="shared" si="1"/>
        <v>0</v>
      </c>
      <c r="H19" s="18"/>
      <c r="I19" s="17">
        <f t="shared" si="2"/>
        <v>0</v>
      </c>
      <c r="J19" s="17">
        <f t="shared" si="3"/>
        <v>0</v>
      </c>
      <c r="K19" s="45"/>
      <c r="L19" s="45"/>
      <c r="M19" s="45"/>
    </row>
    <row r="20" spans="1:13">
      <c r="A20" s="211" t="s">
        <v>47</v>
      </c>
      <c r="B20" s="315" t="s">
        <v>413</v>
      </c>
      <c r="C20" s="29" t="s">
        <v>21</v>
      </c>
      <c r="D20" s="30">
        <v>250</v>
      </c>
      <c r="E20" s="313"/>
      <c r="F20" s="16">
        <f t="shared" si="0"/>
        <v>0</v>
      </c>
      <c r="G20" s="17">
        <f t="shared" si="1"/>
        <v>0</v>
      </c>
      <c r="H20" s="18"/>
      <c r="I20" s="17">
        <f t="shared" si="2"/>
        <v>0</v>
      </c>
      <c r="J20" s="17">
        <f t="shared" si="3"/>
        <v>0</v>
      </c>
      <c r="K20" s="45"/>
      <c r="L20" s="45"/>
      <c r="M20" s="45"/>
    </row>
    <row r="21" spans="1:13">
      <c r="A21" s="211" t="s">
        <v>49</v>
      </c>
      <c r="B21" s="315" t="s">
        <v>414</v>
      </c>
      <c r="C21" s="29" t="s">
        <v>21</v>
      </c>
      <c r="D21" s="30">
        <v>30</v>
      </c>
      <c r="E21" s="313"/>
      <c r="F21" s="16">
        <f t="shared" si="0"/>
        <v>0</v>
      </c>
      <c r="G21" s="17">
        <f t="shared" si="1"/>
        <v>0</v>
      </c>
      <c r="H21" s="18"/>
      <c r="I21" s="17">
        <f t="shared" si="2"/>
        <v>0</v>
      </c>
      <c r="J21" s="17">
        <f t="shared" si="3"/>
        <v>0</v>
      </c>
      <c r="K21" s="45"/>
      <c r="L21" s="45"/>
      <c r="M21" s="70"/>
    </row>
    <row r="22" spans="1:13">
      <c r="A22" s="211" t="s">
        <v>51</v>
      </c>
      <c r="B22" s="315" t="s">
        <v>415</v>
      </c>
      <c r="C22" s="29" t="s">
        <v>21</v>
      </c>
      <c r="D22" s="30">
        <v>210</v>
      </c>
      <c r="E22" s="313"/>
      <c r="F22" s="16">
        <f t="shared" si="0"/>
        <v>0</v>
      </c>
      <c r="G22" s="17">
        <f t="shared" si="1"/>
        <v>0</v>
      </c>
      <c r="H22" s="18"/>
      <c r="I22" s="17">
        <f t="shared" si="2"/>
        <v>0</v>
      </c>
      <c r="J22" s="17">
        <f t="shared" si="3"/>
        <v>0</v>
      </c>
      <c r="K22" s="45"/>
      <c r="L22" s="45"/>
      <c r="M22" s="70"/>
    </row>
    <row r="23" spans="1:13" ht="24">
      <c r="A23" s="211" t="s">
        <v>53</v>
      </c>
      <c r="B23" s="315" t="s">
        <v>416</v>
      </c>
      <c r="C23" s="29" t="s">
        <v>21</v>
      </c>
      <c r="D23" s="30">
        <v>150</v>
      </c>
      <c r="E23" s="313"/>
      <c r="F23" s="16">
        <f t="shared" si="0"/>
        <v>0</v>
      </c>
      <c r="G23" s="17">
        <f t="shared" si="1"/>
        <v>0</v>
      </c>
      <c r="H23" s="18"/>
      <c r="I23" s="17">
        <f t="shared" si="2"/>
        <v>0</v>
      </c>
      <c r="J23" s="17">
        <f t="shared" si="3"/>
        <v>0</v>
      </c>
      <c r="K23" s="49"/>
      <c r="L23" s="49"/>
      <c r="M23" s="70"/>
    </row>
    <row r="24" spans="1:13" ht="24">
      <c r="A24" s="211" t="s">
        <v>56</v>
      </c>
      <c r="B24" s="315" t="s">
        <v>417</v>
      </c>
      <c r="C24" s="29" t="s">
        <v>21</v>
      </c>
      <c r="D24" s="30">
        <v>10</v>
      </c>
      <c r="E24" s="313"/>
      <c r="F24" s="16">
        <f t="shared" si="0"/>
        <v>0</v>
      </c>
      <c r="G24" s="17">
        <f t="shared" si="1"/>
        <v>0</v>
      </c>
      <c r="H24" s="18"/>
      <c r="I24" s="17">
        <f t="shared" si="2"/>
        <v>0</v>
      </c>
      <c r="J24" s="17">
        <f t="shared" si="3"/>
        <v>0</v>
      </c>
      <c r="K24" s="49"/>
      <c r="L24" s="45"/>
      <c r="M24" s="45"/>
    </row>
    <row r="25" spans="1:13" ht="24">
      <c r="A25" s="211" t="s">
        <v>58</v>
      </c>
      <c r="B25" s="315" t="s">
        <v>418</v>
      </c>
      <c r="C25" s="29" t="s">
        <v>21</v>
      </c>
      <c r="D25" s="30">
        <v>80</v>
      </c>
      <c r="E25" s="313"/>
      <c r="F25" s="16">
        <f t="shared" si="0"/>
        <v>0</v>
      </c>
      <c r="G25" s="17">
        <f t="shared" si="1"/>
        <v>0</v>
      </c>
      <c r="H25" s="18"/>
      <c r="I25" s="17">
        <f t="shared" si="2"/>
        <v>0</v>
      </c>
      <c r="J25" s="17">
        <f t="shared" si="3"/>
        <v>0</v>
      </c>
      <c r="K25" s="49"/>
      <c r="L25" s="45"/>
      <c r="M25" s="45"/>
    </row>
    <row r="26" spans="1:13">
      <c r="A26" s="211" t="s">
        <v>60</v>
      </c>
      <c r="B26" s="315" t="s">
        <v>419</v>
      </c>
      <c r="C26" s="29" t="s">
        <v>21</v>
      </c>
      <c r="D26" s="30">
        <v>1</v>
      </c>
      <c r="E26" s="313"/>
      <c r="F26" s="16">
        <f t="shared" si="0"/>
        <v>0</v>
      </c>
      <c r="G26" s="17">
        <f t="shared" si="1"/>
        <v>0</v>
      </c>
      <c r="H26" s="18"/>
      <c r="I26" s="17">
        <f t="shared" si="2"/>
        <v>0</v>
      </c>
      <c r="J26" s="17">
        <f t="shared" si="3"/>
        <v>0</v>
      </c>
      <c r="K26" s="45"/>
      <c r="L26" s="45"/>
      <c r="M26" s="45"/>
    </row>
    <row r="27" spans="1:13">
      <c r="A27" s="211" t="s">
        <v>62</v>
      </c>
      <c r="B27" s="315" t="s">
        <v>420</v>
      </c>
      <c r="C27" s="29" t="s">
        <v>21</v>
      </c>
      <c r="D27" s="30">
        <v>1</v>
      </c>
      <c r="E27" s="313"/>
      <c r="F27" s="16">
        <f t="shared" si="0"/>
        <v>0</v>
      </c>
      <c r="G27" s="17">
        <f t="shared" si="1"/>
        <v>0</v>
      </c>
      <c r="H27" s="18"/>
      <c r="I27" s="17">
        <f t="shared" si="2"/>
        <v>0</v>
      </c>
      <c r="J27" s="17">
        <f t="shared" si="3"/>
        <v>0</v>
      </c>
      <c r="K27" s="45"/>
      <c r="L27" s="45"/>
      <c r="M27" s="45"/>
    </row>
    <row r="28" spans="1:13" ht="96">
      <c r="A28" s="211" t="s">
        <v>65</v>
      </c>
      <c r="B28" s="315" t="s">
        <v>421</v>
      </c>
      <c r="C28" s="29" t="s">
        <v>21</v>
      </c>
      <c r="D28" s="30">
        <v>100</v>
      </c>
      <c r="E28" s="313"/>
      <c r="F28" s="16">
        <f t="shared" si="0"/>
        <v>0</v>
      </c>
      <c r="G28" s="17">
        <f t="shared" si="1"/>
        <v>0</v>
      </c>
      <c r="H28" s="322"/>
      <c r="I28" s="17">
        <f t="shared" si="2"/>
        <v>0</v>
      </c>
      <c r="J28" s="17">
        <f t="shared" si="3"/>
        <v>0</v>
      </c>
      <c r="K28" s="45"/>
      <c r="L28" s="45"/>
      <c r="M28" s="45"/>
    </row>
    <row r="29" spans="1:13">
      <c r="A29" s="211" t="s">
        <v>67</v>
      </c>
      <c r="B29" s="315" t="s">
        <v>422</v>
      </c>
      <c r="C29" s="29" t="s">
        <v>21</v>
      </c>
      <c r="D29" s="30">
        <v>500</v>
      </c>
      <c r="E29" s="313"/>
      <c r="F29" s="16">
        <f t="shared" si="0"/>
        <v>0</v>
      </c>
      <c r="G29" s="17">
        <f t="shared" si="1"/>
        <v>0</v>
      </c>
      <c r="H29" s="322"/>
      <c r="I29" s="17">
        <f t="shared" si="2"/>
        <v>0</v>
      </c>
      <c r="J29" s="17">
        <f t="shared" si="3"/>
        <v>0</v>
      </c>
      <c r="K29" s="45"/>
      <c r="L29" s="45"/>
      <c r="M29" s="45"/>
    </row>
    <row r="30" spans="1:13">
      <c r="A30" s="211" t="s">
        <v>69</v>
      </c>
      <c r="B30" s="315" t="s">
        <v>423</v>
      </c>
      <c r="C30" s="29" t="s">
        <v>21</v>
      </c>
      <c r="D30" s="30">
        <v>50</v>
      </c>
      <c r="E30" s="313"/>
      <c r="F30" s="16">
        <f t="shared" si="0"/>
        <v>0</v>
      </c>
      <c r="G30" s="17">
        <f t="shared" si="1"/>
        <v>0</v>
      </c>
      <c r="H30" s="322"/>
      <c r="I30" s="17">
        <f t="shared" si="2"/>
        <v>0</v>
      </c>
      <c r="J30" s="17">
        <f t="shared" si="3"/>
        <v>0</v>
      </c>
      <c r="K30" s="45"/>
      <c r="L30" s="45"/>
      <c r="M30" s="45"/>
    </row>
    <row r="31" spans="1:13">
      <c r="A31" s="211" t="s">
        <v>71</v>
      </c>
      <c r="B31" s="315" t="s">
        <v>424</v>
      </c>
      <c r="C31" s="29" t="s">
        <v>21</v>
      </c>
      <c r="D31" s="30">
        <v>600</v>
      </c>
      <c r="E31" s="313"/>
      <c r="F31" s="16">
        <f t="shared" si="0"/>
        <v>0</v>
      </c>
      <c r="G31" s="17">
        <f t="shared" si="1"/>
        <v>0</v>
      </c>
      <c r="H31" s="322"/>
      <c r="I31" s="17">
        <f t="shared" si="2"/>
        <v>0</v>
      </c>
      <c r="J31" s="17">
        <f t="shared" si="3"/>
        <v>0</v>
      </c>
      <c r="K31" s="45"/>
      <c r="L31" s="45"/>
      <c r="M31" s="45"/>
    </row>
    <row r="32" spans="1:13" ht="24">
      <c r="A32" s="211" t="s">
        <v>73</v>
      </c>
      <c r="B32" s="315" t="s">
        <v>425</v>
      </c>
      <c r="C32" s="29" t="s">
        <v>21</v>
      </c>
      <c r="D32" s="30">
        <v>24</v>
      </c>
      <c r="E32" s="313"/>
      <c r="F32" s="16">
        <f t="shared" si="0"/>
        <v>0</v>
      </c>
      <c r="G32" s="17">
        <f t="shared" si="1"/>
        <v>0</v>
      </c>
      <c r="H32" s="322"/>
      <c r="I32" s="17">
        <f t="shared" si="2"/>
        <v>0</v>
      </c>
      <c r="J32" s="17">
        <f t="shared" si="3"/>
        <v>0</v>
      </c>
      <c r="K32" s="45"/>
      <c r="L32" s="45"/>
      <c r="M32" s="45"/>
    </row>
    <row r="33" spans="1:14" ht="24">
      <c r="A33" s="211" t="s">
        <v>75</v>
      </c>
      <c r="B33" s="315" t="s">
        <v>426</v>
      </c>
      <c r="C33" s="29" t="s">
        <v>427</v>
      </c>
      <c r="D33" s="30">
        <v>5</v>
      </c>
      <c r="E33" s="313"/>
      <c r="F33" s="16">
        <f t="shared" si="0"/>
        <v>0</v>
      </c>
      <c r="G33" s="17">
        <f t="shared" si="1"/>
        <v>0</v>
      </c>
      <c r="H33" s="322"/>
      <c r="I33" s="17">
        <f t="shared" si="2"/>
        <v>0</v>
      </c>
      <c r="J33" s="17">
        <f t="shared" si="3"/>
        <v>0</v>
      </c>
      <c r="K33" s="45"/>
      <c r="L33" s="45"/>
      <c r="M33" s="45"/>
    </row>
    <row r="34" spans="1:14" ht="36">
      <c r="A34" s="211" t="s">
        <v>77</v>
      </c>
      <c r="B34" s="317" t="s">
        <v>428</v>
      </c>
      <c r="C34" s="30" t="s">
        <v>38</v>
      </c>
      <c r="D34" s="30">
        <v>5</v>
      </c>
      <c r="E34" s="313"/>
      <c r="F34" s="16">
        <f t="shared" si="0"/>
        <v>0</v>
      </c>
      <c r="G34" s="17">
        <f t="shared" si="1"/>
        <v>0</v>
      </c>
      <c r="H34" s="322"/>
      <c r="I34" s="17">
        <f t="shared" si="2"/>
        <v>0</v>
      </c>
      <c r="J34" s="17">
        <f t="shared" si="3"/>
        <v>0</v>
      </c>
      <c r="K34" s="321"/>
      <c r="L34" s="45"/>
      <c r="M34" s="321"/>
    </row>
    <row r="35" spans="1:14" ht="36">
      <c r="A35" s="211" t="s">
        <v>79</v>
      </c>
      <c r="B35" s="317" t="s">
        <v>429</v>
      </c>
      <c r="C35" s="30" t="s">
        <v>372</v>
      </c>
      <c r="D35" s="30">
        <v>10</v>
      </c>
      <c r="E35" s="313"/>
      <c r="F35" s="16">
        <f t="shared" si="0"/>
        <v>0</v>
      </c>
      <c r="G35" s="17">
        <f t="shared" si="1"/>
        <v>0</v>
      </c>
      <c r="H35" s="322"/>
      <c r="I35" s="17">
        <f t="shared" si="2"/>
        <v>0</v>
      </c>
      <c r="J35" s="17">
        <f t="shared" si="3"/>
        <v>0</v>
      </c>
      <c r="K35" s="321"/>
      <c r="L35" s="45"/>
      <c r="M35" s="321"/>
    </row>
    <row r="36" spans="1:14">
      <c r="A36" s="211" t="s">
        <v>81</v>
      </c>
      <c r="B36" s="317" t="s">
        <v>430</v>
      </c>
      <c r="C36" s="30" t="s">
        <v>21</v>
      </c>
      <c r="D36" s="30">
        <v>10</v>
      </c>
      <c r="E36" s="313"/>
      <c r="F36" s="16">
        <f t="shared" si="0"/>
        <v>0</v>
      </c>
      <c r="G36" s="17">
        <f t="shared" si="1"/>
        <v>0</v>
      </c>
      <c r="H36" s="322"/>
      <c r="I36" s="17">
        <f t="shared" si="2"/>
        <v>0</v>
      </c>
      <c r="J36" s="17">
        <f t="shared" si="3"/>
        <v>0</v>
      </c>
      <c r="K36" s="321"/>
      <c r="L36" s="45"/>
      <c r="M36" s="321"/>
    </row>
    <row r="37" spans="1:14">
      <c r="A37" s="456" t="s">
        <v>123</v>
      </c>
      <c r="B37" s="456"/>
      <c r="C37" s="456"/>
      <c r="D37" s="456"/>
      <c r="E37" s="456"/>
      <c r="F37" s="456"/>
      <c r="G37" s="395">
        <f>SUM(G7:G36)</f>
        <v>0</v>
      </c>
      <c r="H37" s="285"/>
      <c r="I37" s="395">
        <f>SUM(I7:I36)</f>
        <v>0</v>
      </c>
      <c r="J37" s="395">
        <f>SUM(J7:J36)</f>
        <v>0</v>
      </c>
      <c r="K37" s="6"/>
      <c r="L37" s="6"/>
      <c r="M37" s="6"/>
    </row>
    <row r="39" spans="1:14">
      <c r="B39" s="413" t="s">
        <v>450</v>
      </c>
      <c r="C39" s="413"/>
      <c r="D39" s="413"/>
      <c r="E39" s="413"/>
      <c r="F39" s="413"/>
      <c r="G39" s="413"/>
      <c r="H39" s="413"/>
      <c r="I39" s="413"/>
      <c r="J39" s="413"/>
      <c r="K39" s="413"/>
      <c r="L39" s="413"/>
      <c r="M39" s="413"/>
      <c r="N39" s="413"/>
    </row>
  </sheetData>
  <mergeCells count="11">
    <mergeCell ref="B39:N39"/>
    <mergeCell ref="A37:F37"/>
    <mergeCell ref="I3:M3"/>
    <mergeCell ref="A5:A6"/>
    <mergeCell ref="B5:B6"/>
    <mergeCell ref="C5:C6"/>
    <mergeCell ref="D5:D6"/>
    <mergeCell ref="G5:G6"/>
    <mergeCell ref="K5:K6"/>
    <mergeCell ref="L5:L6"/>
    <mergeCell ref="M5:M6"/>
  </mergeCells>
  <pageMargins left="0.70000000000000007" right="0.70000000000000007" top="0.75" bottom="0.75" header="0.30000000000000004" footer="0.30000000000000004"/>
  <ignoredErrors>
    <ignoredError sqref="I37:J37 G37" unlockedFormula="1"/>
  </ignoredErrors>
</worksheet>
</file>

<file path=xl/worksheets/sheet11.xml><?xml version="1.0" encoding="utf-8"?>
<worksheet xmlns="http://schemas.openxmlformats.org/spreadsheetml/2006/main" xmlns:r="http://schemas.openxmlformats.org/officeDocument/2006/relationships">
  <dimension ref="A1:N13"/>
  <sheetViews>
    <sheetView tabSelected="1" workbookViewId="0">
      <selection activeCell="E8" sqref="E8"/>
    </sheetView>
  </sheetViews>
  <sheetFormatPr defaultRowHeight="14.25"/>
  <cols>
    <col min="1" max="1" width="9.125" customWidth="1"/>
    <col min="2" max="2" width="42.875" style="337" customWidth="1"/>
    <col min="3" max="6" width="9.125" customWidth="1"/>
    <col min="7" max="7" width="15.625" customWidth="1"/>
    <col min="8" max="9" width="9.125" customWidth="1"/>
    <col min="10" max="10" width="14.75" customWidth="1"/>
    <col min="11" max="11" width="9.125" customWidth="1"/>
    <col min="13" max="13" width="12.125" customWidth="1"/>
  </cols>
  <sheetData>
    <row r="1" spans="1:14">
      <c r="A1" s="323"/>
      <c r="B1" s="324" t="s">
        <v>398</v>
      </c>
      <c r="C1" s="325"/>
      <c r="D1" s="325"/>
      <c r="E1" s="326"/>
      <c r="F1" s="325"/>
      <c r="G1" s="325"/>
      <c r="H1" s="325"/>
      <c r="I1" s="327"/>
      <c r="J1" s="327"/>
      <c r="K1" s="327" t="s">
        <v>451</v>
      </c>
      <c r="L1" s="327"/>
    </row>
    <row r="2" spans="1:14">
      <c r="A2" s="323"/>
      <c r="B2" s="324"/>
      <c r="C2" s="356" t="s">
        <v>447</v>
      </c>
      <c r="D2" s="325"/>
      <c r="E2" s="326"/>
      <c r="F2" s="325"/>
      <c r="G2" s="325"/>
      <c r="H2" s="325"/>
      <c r="I2" s="327"/>
      <c r="J2" s="327"/>
      <c r="K2" s="327"/>
      <c r="L2" s="327"/>
    </row>
    <row r="3" spans="1:14">
      <c r="A3" s="323"/>
      <c r="B3" s="324" t="s">
        <v>431</v>
      </c>
      <c r="C3" s="325"/>
      <c r="D3" s="328"/>
      <c r="E3" s="326"/>
      <c r="F3" s="325"/>
      <c r="G3" s="325"/>
      <c r="H3" s="325"/>
      <c r="I3" s="461" t="s">
        <v>3</v>
      </c>
      <c r="J3" s="461"/>
      <c r="K3" s="461"/>
      <c r="L3" s="461"/>
    </row>
    <row r="4" spans="1:14">
      <c r="A4" s="323"/>
      <c r="B4" s="324"/>
      <c r="C4" s="325"/>
      <c r="D4" s="325"/>
      <c r="E4" s="326"/>
      <c r="F4" s="325"/>
      <c r="G4" s="325"/>
      <c r="H4" s="325"/>
      <c r="I4" s="325"/>
      <c r="J4" s="325"/>
      <c r="K4" s="325"/>
      <c r="L4" s="325"/>
    </row>
    <row r="5" spans="1:14" ht="22.5" customHeight="1">
      <c r="A5" s="427" t="s">
        <v>4</v>
      </c>
      <c r="B5" s="428" t="s">
        <v>5</v>
      </c>
      <c r="C5" s="429" t="s">
        <v>6</v>
      </c>
      <c r="D5" s="429" t="s">
        <v>7</v>
      </c>
      <c r="E5" s="163" t="s">
        <v>8</v>
      </c>
      <c r="F5" s="163" t="s">
        <v>8</v>
      </c>
      <c r="G5" s="427" t="s">
        <v>223</v>
      </c>
      <c r="H5" s="163" t="s">
        <v>10</v>
      </c>
      <c r="I5" s="163" t="s">
        <v>11</v>
      </c>
      <c r="J5" s="427" t="s">
        <v>224</v>
      </c>
      <c r="K5" s="444" t="s">
        <v>12</v>
      </c>
      <c r="L5" s="444" t="s">
        <v>13</v>
      </c>
      <c r="M5" s="408" t="s">
        <v>449</v>
      </c>
    </row>
    <row r="6" spans="1:14" ht="32.25" customHeight="1">
      <c r="A6" s="427"/>
      <c r="B6" s="428"/>
      <c r="C6" s="429"/>
      <c r="D6" s="429"/>
      <c r="E6" s="163" t="s">
        <v>16</v>
      </c>
      <c r="F6" s="163" t="s">
        <v>17</v>
      </c>
      <c r="G6" s="427"/>
      <c r="H6" s="163"/>
      <c r="I6" s="163" t="s">
        <v>18</v>
      </c>
      <c r="J6" s="427"/>
      <c r="K6" s="444"/>
      <c r="L6" s="444"/>
      <c r="M6" s="408"/>
    </row>
    <row r="7" spans="1:14" ht="112.5">
      <c r="A7" s="329">
        <v>1</v>
      </c>
      <c r="B7" s="330" t="s">
        <v>432</v>
      </c>
      <c r="C7" s="38" t="s">
        <v>64</v>
      </c>
      <c r="D7" s="331">
        <v>150</v>
      </c>
      <c r="E7" s="334"/>
      <c r="F7" s="16">
        <f>E7+E7*H7</f>
        <v>0</v>
      </c>
      <c r="G7" s="17">
        <f>D7*E7</f>
        <v>0</v>
      </c>
      <c r="H7" s="18"/>
      <c r="I7" s="17">
        <f>G7*H7</f>
        <v>0</v>
      </c>
      <c r="J7" s="17">
        <f>G7+G7*H7</f>
        <v>0</v>
      </c>
      <c r="K7" s="45"/>
      <c r="L7" s="45"/>
      <c r="M7" s="314"/>
    </row>
    <row r="8" spans="1:14" ht="126" customHeight="1">
      <c r="A8" s="329">
        <v>2</v>
      </c>
      <c r="B8" s="332" t="s">
        <v>433</v>
      </c>
      <c r="C8" s="38" t="s">
        <v>64</v>
      </c>
      <c r="D8" s="331">
        <v>50</v>
      </c>
      <c r="E8" s="334"/>
      <c r="F8" s="16">
        <f t="shared" ref="F8:F10" si="0">E8+E8*H8</f>
        <v>0</v>
      </c>
      <c r="G8" s="17">
        <f t="shared" ref="G8:G10" si="1">D8*E8</f>
        <v>0</v>
      </c>
      <c r="H8" s="18"/>
      <c r="I8" s="17">
        <f t="shared" ref="I8:I10" si="2">G8*H8</f>
        <v>0</v>
      </c>
      <c r="J8" s="17">
        <f t="shared" ref="J8:J10" si="3">G8+G8*H8</f>
        <v>0</v>
      </c>
      <c r="K8" s="45"/>
      <c r="L8" s="45"/>
      <c r="M8" s="314"/>
    </row>
    <row r="9" spans="1:14" ht="31.15" customHeight="1">
      <c r="A9" s="329">
        <v>3</v>
      </c>
      <c r="B9" s="330" t="s">
        <v>434</v>
      </c>
      <c r="C9" s="333" t="s">
        <v>64</v>
      </c>
      <c r="D9" s="331">
        <v>60</v>
      </c>
      <c r="E9" s="334"/>
      <c r="F9" s="16">
        <f t="shared" si="0"/>
        <v>0</v>
      </c>
      <c r="G9" s="17">
        <f t="shared" si="1"/>
        <v>0</v>
      </c>
      <c r="H9" s="18"/>
      <c r="I9" s="17">
        <f t="shared" si="2"/>
        <v>0</v>
      </c>
      <c r="J9" s="17">
        <f t="shared" si="3"/>
        <v>0</v>
      </c>
      <c r="K9" s="45"/>
      <c r="L9" s="45"/>
      <c r="M9" s="45"/>
    </row>
    <row r="10" spans="1:14" ht="28.9" customHeight="1">
      <c r="A10" s="329">
        <v>4</v>
      </c>
      <c r="B10" s="330" t="s">
        <v>435</v>
      </c>
      <c r="C10" s="333" t="s">
        <v>64</v>
      </c>
      <c r="D10" s="331">
        <v>150</v>
      </c>
      <c r="E10" s="334"/>
      <c r="F10" s="16">
        <f t="shared" si="0"/>
        <v>0</v>
      </c>
      <c r="G10" s="17">
        <f t="shared" si="1"/>
        <v>0</v>
      </c>
      <c r="H10" s="18"/>
      <c r="I10" s="17">
        <f t="shared" si="2"/>
        <v>0</v>
      </c>
      <c r="J10" s="17">
        <f t="shared" si="3"/>
        <v>0</v>
      </c>
      <c r="K10" s="45"/>
      <c r="L10" s="45"/>
      <c r="M10" s="45"/>
    </row>
    <row r="11" spans="1:14">
      <c r="A11" s="460" t="s">
        <v>123</v>
      </c>
      <c r="B11" s="460"/>
      <c r="C11" s="460"/>
      <c r="D11" s="460"/>
      <c r="E11" s="460"/>
      <c r="F11" s="460"/>
      <c r="G11" s="17">
        <f>SUM(G7:G10)</f>
        <v>0</v>
      </c>
      <c r="H11" s="18"/>
      <c r="I11" s="17">
        <f>SUM(I7:I10)</f>
        <v>0</v>
      </c>
      <c r="J11" s="17">
        <f>SUM(J7:J10)</f>
        <v>0</v>
      </c>
      <c r="K11" s="45"/>
      <c r="L11" s="45"/>
      <c r="M11" s="45"/>
    </row>
    <row r="12" spans="1:14">
      <c r="A12" s="335"/>
      <c r="B12" s="336"/>
      <c r="C12" s="335"/>
      <c r="D12" s="335"/>
      <c r="E12" s="335"/>
      <c r="F12" s="335"/>
      <c r="G12" s="335"/>
      <c r="H12" s="335"/>
      <c r="I12" s="335"/>
      <c r="J12" s="335"/>
      <c r="K12" s="335"/>
      <c r="L12" s="335"/>
    </row>
    <row r="13" spans="1:14">
      <c r="B13" s="413" t="s">
        <v>450</v>
      </c>
      <c r="C13" s="413"/>
      <c r="D13" s="413"/>
      <c r="E13" s="413"/>
      <c r="F13" s="413"/>
      <c r="G13" s="413"/>
      <c r="H13" s="413"/>
      <c r="I13" s="413"/>
      <c r="J13" s="413"/>
      <c r="K13" s="413"/>
      <c r="L13" s="413"/>
      <c r="M13" s="413"/>
      <c r="N13" s="413"/>
    </row>
  </sheetData>
  <mergeCells count="12">
    <mergeCell ref="B13:N13"/>
    <mergeCell ref="M5:M6"/>
    <mergeCell ref="A11:F11"/>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12.xml><?xml version="1.0" encoding="utf-8"?>
<worksheet xmlns="http://schemas.openxmlformats.org/spreadsheetml/2006/main" xmlns:r="http://schemas.openxmlformats.org/officeDocument/2006/relationships">
  <dimension ref="A1:N21"/>
  <sheetViews>
    <sheetView workbookViewId="0">
      <selection activeCell="D9" sqref="D9"/>
    </sheetView>
  </sheetViews>
  <sheetFormatPr defaultRowHeight="14.25"/>
  <cols>
    <col min="1" max="1" width="9.125" customWidth="1"/>
    <col min="2" max="2" width="36.375" style="158" customWidth="1"/>
    <col min="3" max="6" width="9.125" customWidth="1"/>
    <col min="7" max="7" width="16.25" customWidth="1"/>
    <col min="8" max="8" width="9.125" customWidth="1"/>
    <col min="9" max="9" width="13.75" customWidth="1"/>
    <col min="10" max="10" width="16" customWidth="1"/>
    <col min="11" max="11" width="9.125" customWidth="1"/>
    <col min="13" max="13" width="13" customWidth="1"/>
    <col min="14" max="14" width="11" customWidth="1"/>
  </cols>
  <sheetData>
    <row r="1" spans="1:14" ht="15">
      <c r="A1" s="338"/>
      <c r="B1" s="339" t="s">
        <v>453</v>
      </c>
      <c r="C1" s="340"/>
      <c r="D1" s="340"/>
      <c r="E1" s="341"/>
      <c r="F1" s="340"/>
      <c r="G1" s="340"/>
      <c r="H1" s="340"/>
      <c r="I1" s="342"/>
      <c r="J1" s="342"/>
      <c r="K1" s="403" t="s">
        <v>454</v>
      </c>
      <c r="L1" s="342"/>
    </row>
    <row r="2" spans="1:14" ht="15">
      <c r="A2" s="338"/>
      <c r="B2" s="339"/>
      <c r="C2" s="340"/>
      <c r="D2" s="340"/>
      <c r="E2" s="341"/>
      <c r="F2" s="340"/>
      <c r="G2" s="340"/>
      <c r="H2" s="340"/>
      <c r="I2" s="342"/>
      <c r="J2" s="342"/>
      <c r="K2" s="342"/>
      <c r="L2" s="342"/>
    </row>
    <row r="3" spans="1:14" ht="15">
      <c r="A3" s="338"/>
      <c r="B3" s="339" t="s">
        <v>436</v>
      </c>
      <c r="C3" s="340"/>
      <c r="D3" s="343"/>
      <c r="E3" s="341"/>
      <c r="F3" s="340"/>
      <c r="G3" s="340"/>
      <c r="H3" s="340"/>
      <c r="I3" s="463" t="s">
        <v>3</v>
      </c>
      <c r="J3" s="463"/>
      <c r="K3" s="463"/>
      <c r="L3" s="463"/>
    </row>
    <row r="4" spans="1:14" ht="15">
      <c r="A4" s="338"/>
      <c r="B4" s="339"/>
      <c r="C4" s="340"/>
      <c r="D4" s="340"/>
      <c r="E4" s="341"/>
      <c r="F4" s="340"/>
      <c r="G4" s="340"/>
      <c r="H4" s="340"/>
      <c r="I4" s="340"/>
      <c r="J4" s="340"/>
      <c r="K4" s="340"/>
      <c r="L4" s="340"/>
    </row>
    <row r="5" spans="1:14" ht="22.5" customHeight="1">
      <c r="A5" s="427" t="s">
        <v>4</v>
      </c>
      <c r="B5" s="464" t="s">
        <v>5</v>
      </c>
      <c r="C5" s="429" t="s">
        <v>6</v>
      </c>
      <c r="D5" s="429" t="s">
        <v>7</v>
      </c>
      <c r="E5" s="163" t="s">
        <v>8</v>
      </c>
      <c r="F5" s="163" t="s">
        <v>8</v>
      </c>
      <c r="G5" s="427" t="s">
        <v>223</v>
      </c>
      <c r="H5" s="163" t="s">
        <v>10</v>
      </c>
      <c r="I5" s="163" t="s">
        <v>11</v>
      </c>
      <c r="J5" s="427" t="s">
        <v>224</v>
      </c>
      <c r="K5" s="444" t="s">
        <v>12</v>
      </c>
      <c r="L5" s="444" t="s">
        <v>13</v>
      </c>
      <c r="M5" s="408" t="s">
        <v>449</v>
      </c>
    </row>
    <row r="6" spans="1:14" ht="25.5" customHeight="1">
      <c r="A6" s="427"/>
      <c r="B6" s="464"/>
      <c r="C6" s="429"/>
      <c r="D6" s="429"/>
      <c r="E6" s="163" t="s">
        <v>16</v>
      </c>
      <c r="F6" s="163" t="s">
        <v>17</v>
      </c>
      <c r="G6" s="427"/>
      <c r="H6" s="163"/>
      <c r="I6" s="163" t="s">
        <v>18</v>
      </c>
      <c r="J6" s="427"/>
      <c r="K6" s="444"/>
      <c r="L6" s="444"/>
      <c r="M6" s="408"/>
    </row>
    <row r="7" spans="1:14" ht="45">
      <c r="A7" s="344">
        <v>1</v>
      </c>
      <c r="B7" s="345" t="s">
        <v>437</v>
      </c>
      <c r="C7" s="346" t="s">
        <v>64</v>
      </c>
      <c r="D7" s="347">
        <v>150</v>
      </c>
      <c r="E7" s="358"/>
      <c r="F7" s="16">
        <f>E7+E7*H7</f>
        <v>0</v>
      </c>
      <c r="G7" s="17">
        <f>D7*E7</f>
        <v>0</v>
      </c>
      <c r="H7" s="18"/>
      <c r="I7" s="17">
        <f>G7*H7</f>
        <v>0</v>
      </c>
      <c r="J7" s="17">
        <f>G7+G7*H7</f>
        <v>0</v>
      </c>
      <c r="K7" s="45"/>
      <c r="L7" s="45"/>
      <c r="M7" s="314"/>
    </row>
    <row r="8" spans="1:14" ht="45">
      <c r="A8" s="348">
        <v>2</v>
      </c>
      <c r="B8" s="345" t="s">
        <v>438</v>
      </c>
      <c r="C8" s="346" t="s">
        <v>64</v>
      </c>
      <c r="D8" s="347">
        <v>90</v>
      </c>
      <c r="E8" s="358"/>
      <c r="F8" s="16">
        <f t="shared" ref="F8:F14" si="0">E8+E8*H8</f>
        <v>0</v>
      </c>
      <c r="G8" s="17">
        <f t="shared" ref="G8:G14" si="1">D8*E8</f>
        <v>0</v>
      </c>
      <c r="H8" s="18"/>
      <c r="I8" s="17">
        <f t="shared" ref="I8:I14" si="2">G8*H8</f>
        <v>0</v>
      </c>
      <c r="J8" s="17">
        <f t="shared" ref="J8:J14" si="3">G8+G8*H8</f>
        <v>0</v>
      </c>
      <c r="K8" s="45"/>
      <c r="L8" s="45"/>
      <c r="M8" s="45"/>
    </row>
    <row r="9" spans="1:14" ht="60">
      <c r="A9" s="348">
        <v>3</v>
      </c>
      <c r="B9" s="349" t="s">
        <v>439</v>
      </c>
      <c r="C9" s="346" t="s">
        <v>64</v>
      </c>
      <c r="D9" s="346">
        <v>60</v>
      </c>
      <c r="E9" s="358"/>
      <c r="F9" s="16">
        <f t="shared" si="0"/>
        <v>0</v>
      </c>
      <c r="G9" s="17">
        <f t="shared" si="1"/>
        <v>0</v>
      </c>
      <c r="H9" s="18"/>
      <c r="I9" s="17">
        <f t="shared" si="2"/>
        <v>0</v>
      </c>
      <c r="J9" s="17">
        <f t="shared" si="3"/>
        <v>0</v>
      </c>
      <c r="K9" s="319"/>
      <c r="L9" s="319"/>
      <c r="M9" s="319"/>
    </row>
    <row r="10" spans="1:14" ht="105">
      <c r="A10" s="348">
        <v>4</v>
      </c>
      <c r="B10" s="350" t="s">
        <v>440</v>
      </c>
      <c r="C10" s="351" t="s">
        <v>64</v>
      </c>
      <c r="D10" s="351">
        <v>800</v>
      </c>
      <c r="E10" s="358"/>
      <c r="F10" s="16">
        <f t="shared" si="0"/>
        <v>0</v>
      </c>
      <c r="G10" s="17">
        <f t="shared" si="1"/>
        <v>0</v>
      </c>
      <c r="H10" s="18"/>
      <c r="I10" s="17">
        <f t="shared" si="2"/>
        <v>0</v>
      </c>
      <c r="J10" s="17">
        <f t="shared" si="3"/>
        <v>0</v>
      </c>
      <c r="K10" s="45"/>
      <c r="L10" s="45"/>
      <c r="M10" s="45"/>
      <c r="N10" s="396"/>
    </row>
    <row r="11" spans="1:14" ht="105">
      <c r="A11" s="348">
        <v>5</v>
      </c>
      <c r="B11" s="350" t="s">
        <v>441</v>
      </c>
      <c r="C11" s="351" t="s">
        <v>64</v>
      </c>
      <c r="D11" s="351">
        <v>400</v>
      </c>
      <c r="E11" s="358"/>
      <c r="F11" s="16">
        <f t="shared" si="0"/>
        <v>0</v>
      </c>
      <c r="G11" s="17">
        <f t="shared" si="1"/>
        <v>0</v>
      </c>
      <c r="H11" s="18"/>
      <c r="I11" s="17">
        <f t="shared" si="2"/>
        <v>0</v>
      </c>
      <c r="J11" s="17">
        <f t="shared" si="3"/>
        <v>0</v>
      </c>
      <c r="K11" s="352"/>
      <c r="L11" s="352"/>
      <c r="M11" s="174"/>
      <c r="N11" s="396"/>
    </row>
    <row r="12" spans="1:14" ht="176.45" customHeight="1">
      <c r="A12" s="348">
        <v>6</v>
      </c>
      <c r="B12" s="350" t="s">
        <v>442</v>
      </c>
      <c r="C12" s="351" t="s">
        <v>64</v>
      </c>
      <c r="D12" s="351">
        <v>800</v>
      </c>
      <c r="E12" s="358"/>
      <c r="F12" s="16">
        <f t="shared" si="0"/>
        <v>0</v>
      </c>
      <c r="G12" s="17">
        <f t="shared" si="1"/>
        <v>0</v>
      </c>
      <c r="H12" s="18"/>
      <c r="I12" s="17">
        <f t="shared" si="2"/>
        <v>0</v>
      </c>
      <c r="J12" s="17">
        <f t="shared" si="3"/>
        <v>0</v>
      </c>
      <c r="K12" s="352"/>
      <c r="L12" s="352"/>
      <c r="M12" s="174"/>
    </row>
    <row r="13" spans="1:14" ht="176.45" customHeight="1">
      <c r="A13" s="348">
        <v>7</v>
      </c>
      <c r="B13" s="350" t="s">
        <v>443</v>
      </c>
      <c r="C13" s="351" t="s">
        <v>64</v>
      </c>
      <c r="D13" s="351">
        <v>400</v>
      </c>
      <c r="E13" s="358"/>
      <c r="F13" s="16">
        <f t="shared" si="0"/>
        <v>0</v>
      </c>
      <c r="G13" s="17">
        <f t="shared" si="1"/>
        <v>0</v>
      </c>
      <c r="H13" s="18"/>
      <c r="I13" s="17">
        <f t="shared" si="2"/>
        <v>0</v>
      </c>
      <c r="J13" s="17">
        <f t="shared" si="3"/>
        <v>0</v>
      </c>
      <c r="K13" s="352"/>
      <c r="L13" s="352"/>
      <c r="M13" s="174"/>
    </row>
    <row r="14" spans="1:14" ht="176.45" customHeight="1">
      <c r="A14" s="348">
        <v>8</v>
      </c>
      <c r="B14" s="350" t="s">
        <v>444</v>
      </c>
      <c r="C14" s="351" t="s">
        <v>64</v>
      </c>
      <c r="D14" s="351">
        <v>400</v>
      </c>
      <c r="E14" s="358"/>
      <c r="F14" s="16">
        <f t="shared" si="0"/>
        <v>0</v>
      </c>
      <c r="G14" s="17">
        <f t="shared" si="1"/>
        <v>0</v>
      </c>
      <c r="H14" s="18"/>
      <c r="I14" s="17">
        <f t="shared" si="2"/>
        <v>0</v>
      </c>
      <c r="J14" s="17">
        <f t="shared" si="3"/>
        <v>0</v>
      </c>
      <c r="K14" s="352"/>
      <c r="L14" s="352"/>
      <c r="M14" s="174"/>
    </row>
    <row r="15" spans="1:14" ht="15">
      <c r="A15" s="462" t="s">
        <v>123</v>
      </c>
      <c r="B15" s="462"/>
      <c r="C15" s="462"/>
      <c r="D15" s="462"/>
      <c r="E15" s="462"/>
      <c r="F15" s="462"/>
      <c r="G15" s="17">
        <f>SUM(G7:G14)</f>
        <v>0</v>
      </c>
      <c r="H15" s="18"/>
      <c r="I15" s="17">
        <f>SUM(I7:I14)</f>
        <v>0</v>
      </c>
      <c r="J15" s="17">
        <f>SUM(J7:J14)</f>
        <v>0</v>
      </c>
      <c r="K15" s="353"/>
      <c r="L15" s="353"/>
      <c r="M15" s="77"/>
    </row>
    <row r="16" spans="1:14" ht="15">
      <c r="A16" s="354"/>
      <c r="B16" s="355"/>
      <c r="C16" s="354"/>
      <c r="D16" s="354"/>
      <c r="E16" s="354"/>
      <c r="F16" s="354"/>
      <c r="G16" s="354"/>
      <c r="H16" s="354"/>
      <c r="I16" s="354"/>
      <c r="J16" s="354"/>
      <c r="K16" s="354"/>
      <c r="L16" s="354"/>
    </row>
    <row r="17" spans="1:14" ht="15">
      <c r="A17" s="354"/>
      <c r="B17" s="357" t="s">
        <v>445</v>
      </c>
      <c r="C17" s="354"/>
      <c r="D17" s="354"/>
      <c r="E17" s="354"/>
      <c r="F17" s="354"/>
      <c r="G17" s="354"/>
      <c r="H17" s="354"/>
      <c r="I17" s="354"/>
      <c r="J17" s="354"/>
      <c r="K17" s="354"/>
      <c r="L17" s="354"/>
    </row>
    <row r="18" spans="1:14" ht="15">
      <c r="A18" s="354"/>
      <c r="B18" s="357" t="s">
        <v>446</v>
      </c>
      <c r="C18" s="354"/>
      <c r="D18" s="354"/>
      <c r="E18" s="354"/>
      <c r="F18" s="354"/>
      <c r="G18" s="354"/>
      <c r="H18" s="354"/>
      <c r="I18" s="354"/>
      <c r="J18" s="354"/>
      <c r="K18" s="354"/>
      <c r="L18" s="354"/>
    </row>
    <row r="21" spans="1:14">
      <c r="B21" s="413" t="s">
        <v>450</v>
      </c>
      <c r="C21" s="413"/>
      <c r="D21" s="413"/>
      <c r="E21" s="413"/>
      <c r="F21" s="413"/>
      <c r="G21" s="413"/>
      <c r="H21" s="413"/>
      <c r="I21" s="413"/>
      <c r="J21" s="413"/>
      <c r="K21" s="413"/>
      <c r="L21" s="413"/>
      <c r="M21" s="413"/>
      <c r="N21" s="413"/>
    </row>
  </sheetData>
  <mergeCells count="12">
    <mergeCell ref="B21:N21"/>
    <mergeCell ref="M5:M6"/>
    <mergeCell ref="A15:F15"/>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2.xml><?xml version="1.0" encoding="utf-8"?>
<worksheet xmlns="http://schemas.openxmlformats.org/spreadsheetml/2006/main" xmlns:r="http://schemas.openxmlformats.org/officeDocument/2006/relationships">
  <dimension ref="A1:Q76"/>
  <sheetViews>
    <sheetView zoomScale="120" zoomScaleNormal="120" workbookViewId="0">
      <selection activeCell="B76" sqref="B76:N76"/>
    </sheetView>
  </sheetViews>
  <sheetFormatPr defaultRowHeight="14.25"/>
  <cols>
    <col min="1" max="1" width="9.125" customWidth="1"/>
    <col min="2" max="2" width="31.75" customWidth="1"/>
    <col min="3" max="5" width="9.125" customWidth="1"/>
    <col min="6" max="6" width="9.125" style="139" customWidth="1"/>
    <col min="7" max="7" width="15.25" customWidth="1"/>
    <col min="8" max="8" width="9.125" customWidth="1"/>
    <col min="9" max="9" width="13.25" customWidth="1"/>
    <col min="10" max="10" width="13.375" customWidth="1"/>
    <col min="11" max="12" width="9.125" customWidth="1"/>
    <col min="13" max="13" width="11.125" customWidth="1"/>
    <col min="14" max="16" width="9.125" customWidth="1"/>
    <col min="17" max="17" width="9.125" style="86" customWidth="1"/>
    <col min="18" max="18" width="9.125" customWidth="1"/>
  </cols>
  <sheetData>
    <row r="1" spans="1:13">
      <c r="A1" s="78"/>
      <c r="B1" s="79" t="s">
        <v>124</v>
      </c>
      <c r="C1" s="80"/>
      <c r="D1" s="80"/>
      <c r="E1" s="81"/>
      <c r="F1" s="81"/>
      <c r="G1" s="80"/>
      <c r="H1" s="80"/>
      <c r="I1" s="82"/>
      <c r="J1" s="83" t="s">
        <v>125</v>
      </c>
      <c r="K1" s="84"/>
      <c r="L1" s="84"/>
      <c r="M1" s="85"/>
    </row>
    <row r="2" spans="1:13">
      <c r="A2" s="78"/>
      <c r="B2" s="79"/>
      <c r="C2" s="356" t="s">
        <v>447</v>
      </c>
      <c r="D2" s="80"/>
      <c r="E2" s="81"/>
      <c r="F2" s="81"/>
      <c r="G2" s="80"/>
      <c r="H2" s="80"/>
      <c r="I2" s="80"/>
      <c r="J2" s="80"/>
      <c r="K2" s="84"/>
      <c r="L2" s="84"/>
      <c r="M2" s="85"/>
    </row>
    <row r="3" spans="1:13">
      <c r="A3" s="78"/>
      <c r="B3" s="79" t="s">
        <v>126</v>
      </c>
      <c r="C3" s="80"/>
      <c r="D3" s="80"/>
      <c r="E3" s="87"/>
      <c r="F3" s="81"/>
      <c r="G3" s="82"/>
      <c r="H3" s="80"/>
      <c r="I3" s="88"/>
      <c r="J3" s="417" t="s">
        <v>3</v>
      </c>
      <c r="K3" s="417"/>
      <c r="L3" s="417"/>
      <c r="M3" s="417"/>
    </row>
    <row r="4" spans="1:13" customFormat="1">
      <c r="A4" s="78"/>
      <c r="B4" s="85"/>
      <c r="C4" s="80"/>
      <c r="D4" s="80"/>
      <c r="E4" s="81"/>
      <c r="F4" s="81"/>
      <c r="G4" s="80"/>
      <c r="H4" s="80"/>
      <c r="I4" s="80"/>
      <c r="J4" s="80"/>
      <c r="K4" s="84"/>
      <c r="L4" s="84"/>
      <c r="M4" s="85"/>
    </row>
    <row r="5" spans="1:13" customFormat="1" ht="15" customHeight="1">
      <c r="A5" s="90" t="s">
        <v>4</v>
      </c>
      <c r="B5" s="91" t="s">
        <v>5</v>
      </c>
      <c r="C5" s="92" t="s">
        <v>6</v>
      </c>
      <c r="D5" s="92" t="s">
        <v>7</v>
      </c>
      <c r="E5" s="90" t="s">
        <v>8</v>
      </c>
      <c r="F5" s="90" t="s">
        <v>8</v>
      </c>
      <c r="G5" s="90" t="s">
        <v>9</v>
      </c>
      <c r="H5" s="418" t="s">
        <v>10</v>
      </c>
      <c r="I5" s="90" t="s">
        <v>11</v>
      </c>
      <c r="J5" s="90" t="s">
        <v>9</v>
      </c>
      <c r="K5" s="418" t="s">
        <v>12</v>
      </c>
      <c r="L5" s="418" t="s">
        <v>13</v>
      </c>
      <c r="M5" s="408" t="s">
        <v>449</v>
      </c>
    </row>
    <row r="6" spans="1:13" customFormat="1" ht="48" customHeight="1">
      <c r="A6" s="90"/>
      <c r="B6" s="91"/>
      <c r="C6" s="92"/>
      <c r="D6" s="92"/>
      <c r="E6" s="90" t="s">
        <v>16</v>
      </c>
      <c r="F6" s="90" t="s">
        <v>17</v>
      </c>
      <c r="G6" s="90" t="s">
        <v>16</v>
      </c>
      <c r="H6" s="418"/>
      <c r="I6" s="90" t="s">
        <v>18</v>
      </c>
      <c r="J6" s="90" t="s">
        <v>17</v>
      </c>
      <c r="K6" s="418"/>
      <c r="L6" s="418"/>
      <c r="M6" s="408"/>
    </row>
    <row r="7" spans="1:13" customFormat="1" ht="24">
      <c r="A7" s="93" t="s">
        <v>19</v>
      </c>
      <c r="B7" s="94" t="s">
        <v>127</v>
      </c>
      <c r="C7" s="95" t="s">
        <v>21</v>
      </c>
      <c r="D7" s="47">
        <v>8</v>
      </c>
      <c r="E7" s="374"/>
      <c r="F7" s="16">
        <f>+E7+E7*H7</f>
        <v>0</v>
      </c>
      <c r="G7" s="17">
        <f>E7*D7</f>
        <v>0</v>
      </c>
      <c r="H7" s="18"/>
      <c r="I7" s="17">
        <f>G7*H7</f>
        <v>0</v>
      </c>
      <c r="J7" s="17">
        <f>G7+G7*H7</f>
        <v>0</v>
      </c>
      <c r="K7" s="96"/>
      <c r="L7" s="96"/>
      <c r="M7" s="96"/>
    </row>
    <row r="8" spans="1:13" customFormat="1" ht="24">
      <c r="A8" s="93" t="s">
        <v>22</v>
      </c>
      <c r="B8" s="94" t="s">
        <v>128</v>
      </c>
      <c r="C8" s="95" t="s">
        <v>21</v>
      </c>
      <c r="D8" s="47">
        <v>20</v>
      </c>
      <c r="E8" s="374"/>
      <c r="F8" s="16">
        <f t="shared" ref="F8:F71" si="0">+E8+E8*H8</f>
        <v>0</v>
      </c>
      <c r="G8" s="17">
        <f t="shared" ref="G8:G71" si="1">E8*D8</f>
        <v>0</v>
      </c>
      <c r="H8" s="18"/>
      <c r="I8" s="17">
        <f t="shared" ref="I8:I71" si="2">G8*H8</f>
        <v>0</v>
      </c>
      <c r="J8" s="17">
        <f t="shared" ref="J8:J71" si="3">G8+G8*H8</f>
        <v>0</v>
      </c>
      <c r="K8" s="96"/>
      <c r="L8" s="96"/>
      <c r="M8" s="96"/>
    </row>
    <row r="9" spans="1:13" customFormat="1" ht="24">
      <c r="A9" s="93" t="s">
        <v>24</v>
      </c>
      <c r="B9" s="94" t="s">
        <v>129</v>
      </c>
      <c r="C9" s="95" t="s">
        <v>21</v>
      </c>
      <c r="D9" s="47">
        <v>20</v>
      </c>
      <c r="E9" s="374"/>
      <c r="F9" s="16">
        <f t="shared" si="0"/>
        <v>0</v>
      </c>
      <c r="G9" s="17">
        <f t="shared" si="1"/>
        <v>0</v>
      </c>
      <c r="H9" s="18"/>
      <c r="I9" s="17">
        <f t="shared" si="2"/>
        <v>0</v>
      </c>
      <c r="J9" s="17">
        <f t="shared" si="3"/>
        <v>0</v>
      </c>
      <c r="K9" s="96"/>
      <c r="L9" s="96"/>
      <c r="M9" s="96"/>
    </row>
    <row r="10" spans="1:13" customFormat="1" ht="24">
      <c r="A10" s="93" t="s">
        <v>26</v>
      </c>
      <c r="B10" s="28" t="s">
        <v>130</v>
      </c>
      <c r="C10" s="95" t="s">
        <v>21</v>
      </c>
      <c r="D10" s="47">
        <v>12</v>
      </c>
      <c r="E10" s="374"/>
      <c r="F10" s="16">
        <f t="shared" si="0"/>
        <v>0</v>
      </c>
      <c r="G10" s="17">
        <f t="shared" si="1"/>
        <v>0</v>
      </c>
      <c r="H10" s="18"/>
      <c r="I10" s="17">
        <f t="shared" si="2"/>
        <v>0</v>
      </c>
      <c r="J10" s="17">
        <f t="shared" si="3"/>
        <v>0</v>
      </c>
      <c r="K10" s="96"/>
      <c r="L10" s="96"/>
      <c r="M10" s="96"/>
    </row>
    <row r="11" spans="1:13" customFormat="1" ht="84">
      <c r="A11" s="93" t="s">
        <v>28</v>
      </c>
      <c r="B11" s="94" t="s">
        <v>131</v>
      </c>
      <c r="C11" s="95" t="s">
        <v>21</v>
      </c>
      <c r="D11" s="47">
        <v>50</v>
      </c>
      <c r="E11" s="374"/>
      <c r="F11" s="16">
        <f t="shared" si="0"/>
        <v>0</v>
      </c>
      <c r="G11" s="17">
        <f t="shared" si="1"/>
        <v>0</v>
      </c>
      <c r="H11" s="18"/>
      <c r="I11" s="17">
        <f t="shared" si="2"/>
        <v>0</v>
      </c>
      <c r="J11" s="17">
        <f t="shared" si="3"/>
        <v>0</v>
      </c>
      <c r="K11" s="96"/>
      <c r="L11" s="96"/>
      <c r="M11" s="96"/>
    </row>
    <row r="12" spans="1:13" customFormat="1" ht="36">
      <c r="A12" s="93" t="s">
        <v>30</v>
      </c>
      <c r="B12" s="28" t="s">
        <v>132</v>
      </c>
      <c r="C12" s="95" t="s">
        <v>21</v>
      </c>
      <c r="D12" s="47">
        <v>10</v>
      </c>
      <c r="E12" s="374"/>
      <c r="F12" s="16">
        <f t="shared" si="0"/>
        <v>0</v>
      </c>
      <c r="G12" s="17">
        <f t="shared" si="1"/>
        <v>0</v>
      </c>
      <c r="H12" s="18"/>
      <c r="I12" s="17">
        <f t="shared" si="2"/>
        <v>0</v>
      </c>
      <c r="J12" s="17">
        <f t="shared" si="3"/>
        <v>0</v>
      </c>
      <c r="K12" s="96"/>
      <c r="L12" s="96"/>
      <c r="M12" s="97"/>
    </row>
    <row r="13" spans="1:13" customFormat="1" ht="48">
      <c r="A13" s="93" t="s">
        <v>32</v>
      </c>
      <c r="B13" s="94" t="s">
        <v>133</v>
      </c>
      <c r="C13" s="95" t="s">
        <v>21</v>
      </c>
      <c r="D13" s="47">
        <v>20</v>
      </c>
      <c r="E13" s="374"/>
      <c r="F13" s="16">
        <f t="shared" si="0"/>
        <v>0</v>
      </c>
      <c r="G13" s="17">
        <f t="shared" si="1"/>
        <v>0</v>
      </c>
      <c r="H13" s="18"/>
      <c r="I13" s="17">
        <f t="shared" si="2"/>
        <v>0</v>
      </c>
      <c r="J13" s="17">
        <f t="shared" si="3"/>
        <v>0</v>
      </c>
      <c r="K13" s="96"/>
      <c r="L13" s="96"/>
      <c r="M13" s="96"/>
    </row>
    <row r="14" spans="1:13" customFormat="1">
      <c r="A14" s="93" t="s">
        <v>34</v>
      </c>
      <c r="B14" s="94" t="s">
        <v>134</v>
      </c>
      <c r="C14" s="95" t="s">
        <v>21</v>
      </c>
      <c r="D14" s="47">
        <v>7</v>
      </c>
      <c r="E14" s="374"/>
      <c r="F14" s="16">
        <f t="shared" si="0"/>
        <v>0</v>
      </c>
      <c r="G14" s="17">
        <f t="shared" si="1"/>
        <v>0</v>
      </c>
      <c r="H14" s="18"/>
      <c r="I14" s="17">
        <f t="shared" si="2"/>
        <v>0</v>
      </c>
      <c r="J14" s="17">
        <f t="shared" si="3"/>
        <v>0</v>
      </c>
      <c r="K14" s="96"/>
      <c r="L14" s="96"/>
      <c r="M14" s="98"/>
    </row>
    <row r="15" spans="1:13" customFormat="1" ht="24">
      <c r="A15" s="93" t="s">
        <v>36</v>
      </c>
      <c r="B15" s="28" t="s">
        <v>135</v>
      </c>
      <c r="C15" s="95" t="s">
        <v>21</v>
      </c>
      <c r="D15" s="47">
        <v>6</v>
      </c>
      <c r="E15" s="374"/>
      <c r="F15" s="16">
        <f t="shared" si="0"/>
        <v>0</v>
      </c>
      <c r="G15" s="17">
        <f t="shared" si="1"/>
        <v>0</v>
      </c>
      <c r="H15" s="18"/>
      <c r="I15" s="17">
        <f t="shared" si="2"/>
        <v>0</v>
      </c>
      <c r="J15" s="17">
        <f t="shared" si="3"/>
        <v>0</v>
      </c>
      <c r="K15" s="96"/>
      <c r="L15" s="96"/>
      <c r="M15" s="99"/>
    </row>
    <row r="16" spans="1:13" customFormat="1" ht="60">
      <c r="A16" s="93" t="s">
        <v>39</v>
      </c>
      <c r="B16" s="28" t="s">
        <v>136</v>
      </c>
      <c r="C16" s="47" t="s">
        <v>21</v>
      </c>
      <c r="D16" s="47">
        <v>20</v>
      </c>
      <c r="E16" s="374"/>
      <c r="F16" s="16">
        <f t="shared" si="0"/>
        <v>0</v>
      </c>
      <c r="G16" s="17">
        <f t="shared" si="1"/>
        <v>0</v>
      </c>
      <c r="H16" s="18"/>
      <c r="I16" s="17">
        <f t="shared" si="2"/>
        <v>0</v>
      </c>
      <c r="J16" s="17">
        <f t="shared" si="3"/>
        <v>0</v>
      </c>
      <c r="K16" s="100"/>
      <c r="L16" s="101"/>
      <c r="M16" s="102"/>
    </row>
    <row r="17" spans="1:13" customFormat="1">
      <c r="A17" s="93" t="s">
        <v>41</v>
      </c>
      <c r="B17" s="28" t="s">
        <v>137</v>
      </c>
      <c r="C17" s="95" t="s">
        <v>21</v>
      </c>
      <c r="D17" s="47">
        <v>100</v>
      </c>
      <c r="E17" s="374"/>
      <c r="F17" s="16">
        <f t="shared" si="0"/>
        <v>0</v>
      </c>
      <c r="G17" s="17">
        <f t="shared" si="1"/>
        <v>0</v>
      </c>
      <c r="H17" s="18"/>
      <c r="I17" s="17">
        <f t="shared" si="2"/>
        <v>0</v>
      </c>
      <c r="J17" s="17">
        <f t="shared" si="3"/>
        <v>0</v>
      </c>
      <c r="K17" s="103"/>
      <c r="L17" s="104"/>
      <c r="M17" s="102"/>
    </row>
    <row r="18" spans="1:13" customFormat="1" ht="96">
      <c r="A18" s="93" t="s">
        <v>43</v>
      </c>
      <c r="B18" s="28" t="s">
        <v>138</v>
      </c>
      <c r="C18" s="95" t="s">
        <v>21</v>
      </c>
      <c r="D18" s="47">
        <v>350</v>
      </c>
      <c r="E18" s="374"/>
      <c r="F18" s="16">
        <f t="shared" si="0"/>
        <v>0</v>
      </c>
      <c r="G18" s="17">
        <f t="shared" si="1"/>
        <v>0</v>
      </c>
      <c r="H18" s="18"/>
      <c r="I18" s="17">
        <f t="shared" si="2"/>
        <v>0</v>
      </c>
      <c r="J18" s="17">
        <f t="shared" si="3"/>
        <v>0</v>
      </c>
      <c r="K18" s="103"/>
      <c r="L18" s="105"/>
      <c r="M18" s="106"/>
    </row>
    <row r="19" spans="1:13" customFormat="1" ht="120">
      <c r="A19" s="93" t="s">
        <v>45</v>
      </c>
      <c r="B19" s="28" t="s">
        <v>139</v>
      </c>
      <c r="C19" s="95" t="s">
        <v>21</v>
      </c>
      <c r="D19" s="47">
        <v>700</v>
      </c>
      <c r="E19" s="374"/>
      <c r="F19" s="16">
        <f t="shared" si="0"/>
        <v>0</v>
      </c>
      <c r="G19" s="17">
        <f t="shared" si="1"/>
        <v>0</v>
      </c>
      <c r="H19" s="18"/>
      <c r="I19" s="17">
        <f t="shared" si="2"/>
        <v>0</v>
      </c>
      <c r="J19" s="17">
        <f t="shared" si="3"/>
        <v>0</v>
      </c>
      <c r="K19" s="99"/>
      <c r="L19" s="96"/>
      <c r="M19" s="99"/>
    </row>
    <row r="20" spans="1:13" customFormat="1" ht="120">
      <c r="A20" s="93" t="s">
        <v>47</v>
      </c>
      <c r="B20" s="28" t="s">
        <v>140</v>
      </c>
      <c r="C20" s="95" t="s">
        <v>21</v>
      </c>
      <c r="D20" s="47">
        <v>1500</v>
      </c>
      <c r="E20" s="374"/>
      <c r="F20" s="16">
        <f t="shared" si="0"/>
        <v>0</v>
      </c>
      <c r="G20" s="17">
        <f t="shared" si="1"/>
        <v>0</v>
      </c>
      <c r="H20" s="18"/>
      <c r="I20" s="17">
        <f t="shared" si="2"/>
        <v>0</v>
      </c>
      <c r="J20" s="17">
        <f t="shared" si="3"/>
        <v>0</v>
      </c>
      <c r="K20" s="96"/>
      <c r="L20" s="96"/>
      <c r="M20" s="107"/>
    </row>
    <row r="21" spans="1:13" customFormat="1" ht="156">
      <c r="A21" s="93" t="s">
        <v>49</v>
      </c>
      <c r="B21" s="28" t="s">
        <v>141</v>
      </c>
      <c r="C21" s="95" t="s">
        <v>64</v>
      </c>
      <c r="D21" s="47">
        <v>500</v>
      </c>
      <c r="E21" s="374"/>
      <c r="F21" s="16">
        <f t="shared" si="0"/>
        <v>0</v>
      </c>
      <c r="G21" s="17">
        <f t="shared" si="1"/>
        <v>0</v>
      </c>
      <c r="H21" s="18"/>
      <c r="I21" s="17">
        <f t="shared" si="2"/>
        <v>0</v>
      </c>
      <c r="J21" s="17">
        <f t="shared" si="3"/>
        <v>0</v>
      </c>
      <c r="K21" s="96"/>
      <c r="L21" s="96"/>
      <c r="M21" s="107"/>
    </row>
    <row r="22" spans="1:13" customFormat="1" ht="72">
      <c r="A22" s="93" t="s">
        <v>51</v>
      </c>
      <c r="B22" s="28" t="s">
        <v>142</v>
      </c>
      <c r="C22" s="95" t="s">
        <v>21</v>
      </c>
      <c r="D22" s="47">
        <v>350</v>
      </c>
      <c r="E22" s="374"/>
      <c r="F22" s="16">
        <f t="shared" si="0"/>
        <v>0</v>
      </c>
      <c r="G22" s="17">
        <f t="shared" si="1"/>
        <v>0</v>
      </c>
      <c r="H22" s="18"/>
      <c r="I22" s="17">
        <f t="shared" si="2"/>
        <v>0</v>
      </c>
      <c r="J22" s="17">
        <f t="shared" si="3"/>
        <v>0</v>
      </c>
      <c r="K22" s="96"/>
      <c r="L22" s="96"/>
      <c r="M22" s="96"/>
    </row>
    <row r="23" spans="1:13" customFormat="1" ht="72">
      <c r="A23" s="93" t="s">
        <v>53</v>
      </c>
      <c r="B23" s="28" t="s">
        <v>143</v>
      </c>
      <c r="C23" s="95" t="s">
        <v>21</v>
      </c>
      <c r="D23" s="47">
        <v>300</v>
      </c>
      <c r="E23" s="374"/>
      <c r="F23" s="16">
        <f t="shared" si="0"/>
        <v>0</v>
      </c>
      <c r="G23" s="17">
        <f t="shared" si="1"/>
        <v>0</v>
      </c>
      <c r="H23" s="18"/>
      <c r="I23" s="17">
        <f t="shared" si="2"/>
        <v>0</v>
      </c>
      <c r="J23" s="17">
        <f t="shared" si="3"/>
        <v>0</v>
      </c>
      <c r="K23" s="96"/>
      <c r="L23" s="96"/>
      <c r="M23" s="96"/>
    </row>
    <row r="24" spans="1:13" customFormat="1" ht="132">
      <c r="A24" s="93" t="s">
        <v>56</v>
      </c>
      <c r="B24" s="28" t="s">
        <v>144</v>
      </c>
      <c r="C24" s="108" t="s">
        <v>21</v>
      </c>
      <c r="D24" s="47">
        <v>100</v>
      </c>
      <c r="E24" s="374"/>
      <c r="F24" s="16">
        <f t="shared" si="0"/>
        <v>0</v>
      </c>
      <c r="G24" s="17">
        <f t="shared" si="1"/>
        <v>0</v>
      </c>
      <c r="H24" s="18"/>
      <c r="I24" s="17">
        <f t="shared" si="2"/>
        <v>0</v>
      </c>
      <c r="J24" s="17">
        <f t="shared" si="3"/>
        <v>0</v>
      </c>
      <c r="K24" s="96"/>
      <c r="L24" s="96"/>
      <c r="M24" s="96"/>
    </row>
    <row r="25" spans="1:13" customFormat="1" ht="344.25">
      <c r="A25" s="93" t="s">
        <v>58</v>
      </c>
      <c r="B25" s="109" t="s">
        <v>145</v>
      </c>
      <c r="C25" s="110" t="s">
        <v>21</v>
      </c>
      <c r="D25" s="111">
        <v>150</v>
      </c>
      <c r="E25" s="375"/>
      <c r="F25" s="16">
        <f t="shared" si="0"/>
        <v>0</v>
      </c>
      <c r="G25" s="17">
        <f t="shared" si="1"/>
        <v>0</v>
      </c>
      <c r="H25" s="18"/>
      <c r="I25" s="17">
        <f t="shared" si="2"/>
        <v>0</v>
      </c>
      <c r="J25" s="17">
        <f t="shared" si="3"/>
        <v>0</v>
      </c>
      <c r="K25" s="112"/>
      <c r="L25" s="113"/>
      <c r="M25" s="113"/>
    </row>
    <row r="26" spans="1:13" customFormat="1" ht="48">
      <c r="A26" s="93" t="s">
        <v>60</v>
      </c>
      <c r="B26" s="114" t="s">
        <v>146</v>
      </c>
      <c r="C26" s="95" t="s">
        <v>21</v>
      </c>
      <c r="D26" s="47">
        <v>2500</v>
      </c>
      <c r="E26" s="374"/>
      <c r="F26" s="16">
        <f t="shared" si="0"/>
        <v>0</v>
      </c>
      <c r="G26" s="17">
        <f t="shared" si="1"/>
        <v>0</v>
      </c>
      <c r="H26" s="18"/>
      <c r="I26" s="17">
        <f t="shared" si="2"/>
        <v>0</v>
      </c>
      <c r="J26" s="17">
        <f t="shared" si="3"/>
        <v>0</v>
      </c>
      <c r="K26" s="96"/>
      <c r="L26" s="115"/>
      <c r="M26" s="96"/>
    </row>
    <row r="27" spans="1:13" customFormat="1" ht="36">
      <c r="A27" s="93" t="s">
        <v>62</v>
      </c>
      <c r="B27" s="28" t="s">
        <v>147</v>
      </c>
      <c r="C27" s="95" t="s">
        <v>21</v>
      </c>
      <c r="D27" s="47">
        <v>500</v>
      </c>
      <c r="E27" s="374"/>
      <c r="F27" s="16">
        <f t="shared" si="0"/>
        <v>0</v>
      </c>
      <c r="G27" s="17">
        <f t="shared" si="1"/>
        <v>0</v>
      </c>
      <c r="H27" s="18"/>
      <c r="I27" s="17">
        <f t="shared" si="2"/>
        <v>0</v>
      </c>
      <c r="J27" s="17">
        <f t="shared" si="3"/>
        <v>0</v>
      </c>
      <c r="K27" s="96"/>
      <c r="L27" s="116"/>
      <c r="M27" s="96"/>
    </row>
    <row r="28" spans="1:13" customFormat="1" ht="199.5">
      <c r="A28" s="93" t="s">
        <v>65</v>
      </c>
      <c r="B28" s="117" t="s">
        <v>148</v>
      </c>
      <c r="C28" s="95" t="s">
        <v>64</v>
      </c>
      <c r="D28" s="47">
        <v>50</v>
      </c>
      <c r="E28" s="374"/>
      <c r="F28" s="16">
        <f t="shared" si="0"/>
        <v>0</v>
      </c>
      <c r="G28" s="17">
        <f t="shared" si="1"/>
        <v>0</v>
      </c>
      <c r="H28" s="18"/>
      <c r="I28" s="17">
        <f t="shared" si="2"/>
        <v>0</v>
      </c>
      <c r="J28" s="17">
        <f t="shared" si="3"/>
        <v>0</v>
      </c>
      <c r="K28" s="96"/>
      <c r="L28" s="116"/>
      <c r="M28" s="96"/>
    </row>
    <row r="29" spans="1:13" customFormat="1" ht="36">
      <c r="A29" s="93" t="s">
        <v>67</v>
      </c>
      <c r="B29" s="118" t="s">
        <v>149</v>
      </c>
      <c r="C29" s="95" t="s">
        <v>21</v>
      </c>
      <c r="D29" s="47">
        <v>5</v>
      </c>
      <c r="E29" s="374"/>
      <c r="F29" s="16">
        <f t="shared" si="0"/>
        <v>0</v>
      </c>
      <c r="G29" s="17">
        <f t="shared" si="1"/>
        <v>0</v>
      </c>
      <c r="H29" s="18"/>
      <c r="I29" s="17">
        <f t="shared" si="2"/>
        <v>0</v>
      </c>
      <c r="J29" s="17">
        <f t="shared" si="3"/>
        <v>0</v>
      </c>
      <c r="K29" s="119"/>
      <c r="L29" s="116"/>
      <c r="M29" s="120"/>
    </row>
    <row r="30" spans="1:13" customFormat="1" ht="24">
      <c r="A30" s="93" t="s">
        <v>69</v>
      </c>
      <c r="B30" s="118" t="s">
        <v>150</v>
      </c>
      <c r="C30" s="95" t="s">
        <v>21</v>
      </c>
      <c r="D30" s="47">
        <v>1000</v>
      </c>
      <c r="E30" s="374"/>
      <c r="F30" s="16">
        <f t="shared" si="0"/>
        <v>0</v>
      </c>
      <c r="G30" s="17">
        <f t="shared" si="1"/>
        <v>0</v>
      </c>
      <c r="H30" s="18"/>
      <c r="I30" s="17">
        <f t="shared" si="2"/>
        <v>0</v>
      </c>
      <c r="J30" s="17">
        <f t="shared" si="3"/>
        <v>0</v>
      </c>
      <c r="K30" s="121"/>
      <c r="L30" s="121"/>
      <c r="M30" s="98"/>
    </row>
    <row r="31" spans="1:13" customFormat="1" ht="96">
      <c r="A31" s="93" t="s">
        <v>71</v>
      </c>
      <c r="B31" s="118" t="s">
        <v>151</v>
      </c>
      <c r="C31" s="95" t="s">
        <v>21</v>
      </c>
      <c r="D31" s="47">
        <v>300</v>
      </c>
      <c r="E31" s="374"/>
      <c r="F31" s="16">
        <f t="shared" si="0"/>
        <v>0</v>
      </c>
      <c r="G31" s="17">
        <f t="shared" si="1"/>
        <v>0</v>
      </c>
      <c r="H31" s="18"/>
      <c r="I31" s="17">
        <f t="shared" si="2"/>
        <v>0</v>
      </c>
      <c r="J31" s="17">
        <f t="shared" si="3"/>
        <v>0</v>
      </c>
      <c r="K31" s="121"/>
      <c r="L31" s="115"/>
      <c r="M31" s="98"/>
    </row>
    <row r="32" spans="1:13" customFormat="1" ht="96">
      <c r="A32" s="93" t="s">
        <v>73</v>
      </c>
      <c r="B32" s="118" t="s">
        <v>152</v>
      </c>
      <c r="C32" s="95" t="s">
        <v>21</v>
      </c>
      <c r="D32" s="47">
        <v>1000</v>
      </c>
      <c r="E32" s="374"/>
      <c r="F32" s="16">
        <f t="shared" si="0"/>
        <v>0</v>
      </c>
      <c r="G32" s="17">
        <f t="shared" si="1"/>
        <v>0</v>
      </c>
      <c r="H32" s="18"/>
      <c r="I32" s="17">
        <f t="shared" si="2"/>
        <v>0</v>
      </c>
      <c r="J32" s="17">
        <f t="shared" si="3"/>
        <v>0</v>
      </c>
      <c r="K32" s="121"/>
      <c r="L32" s="115"/>
      <c r="M32" s="98"/>
    </row>
    <row r="33" spans="1:13" customFormat="1" ht="48">
      <c r="A33" s="93" t="s">
        <v>75</v>
      </c>
      <c r="B33" s="122" t="s">
        <v>153</v>
      </c>
      <c r="C33" s="95" t="s">
        <v>21</v>
      </c>
      <c r="D33" s="47">
        <v>120</v>
      </c>
      <c r="E33" s="374"/>
      <c r="F33" s="16">
        <f t="shared" si="0"/>
        <v>0</v>
      </c>
      <c r="G33" s="17">
        <f t="shared" si="1"/>
        <v>0</v>
      </c>
      <c r="H33" s="18"/>
      <c r="I33" s="17">
        <f t="shared" si="2"/>
        <v>0</v>
      </c>
      <c r="J33" s="17">
        <f t="shared" si="3"/>
        <v>0</v>
      </c>
      <c r="K33" s="121"/>
      <c r="L33" s="115"/>
      <c r="M33" s="98"/>
    </row>
    <row r="34" spans="1:13" customFormat="1" ht="24">
      <c r="A34" s="93" t="s">
        <v>77</v>
      </c>
      <c r="B34" s="122" t="s">
        <v>154</v>
      </c>
      <c r="C34" s="95" t="s">
        <v>64</v>
      </c>
      <c r="D34" s="47">
        <v>50</v>
      </c>
      <c r="E34" s="374"/>
      <c r="F34" s="16">
        <f t="shared" si="0"/>
        <v>0</v>
      </c>
      <c r="G34" s="17">
        <f t="shared" si="1"/>
        <v>0</v>
      </c>
      <c r="H34" s="18"/>
      <c r="I34" s="17">
        <f t="shared" si="2"/>
        <v>0</v>
      </c>
      <c r="J34" s="17">
        <f t="shared" si="3"/>
        <v>0</v>
      </c>
      <c r="K34" s="121"/>
      <c r="L34" s="115"/>
      <c r="M34" s="98"/>
    </row>
    <row r="35" spans="1:13" customFormat="1" ht="24">
      <c r="A35" s="93" t="s">
        <v>79</v>
      </c>
      <c r="B35" s="118" t="s">
        <v>155</v>
      </c>
      <c r="C35" s="95" t="s">
        <v>21</v>
      </c>
      <c r="D35" s="47">
        <v>5</v>
      </c>
      <c r="E35" s="374"/>
      <c r="F35" s="16">
        <f t="shared" si="0"/>
        <v>0</v>
      </c>
      <c r="G35" s="17">
        <f t="shared" si="1"/>
        <v>0</v>
      </c>
      <c r="H35" s="18"/>
      <c r="I35" s="17">
        <f t="shared" si="2"/>
        <v>0</v>
      </c>
      <c r="J35" s="17">
        <f t="shared" si="3"/>
        <v>0</v>
      </c>
      <c r="K35" s="121"/>
      <c r="L35" s="96"/>
      <c r="M35" s="98"/>
    </row>
    <row r="36" spans="1:13" customFormat="1" ht="36">
      <c r="A36" s="93" t="s">
        <v>81</v>
      </c>
      <c r="B36" s="118" t="s">
        <v>156</v>
      </c>
      <c r="C36" s="95" t="s">
        <v>64</v>
      </c>
      <c r="D36" s="47">
        <v>30</v>
      </c>
      <c r="E36" s="374"/>
      <c r="F36" s="16">
        <f t="shared" si="0"/>
        <v>0</v>
      </c>
      <c r="G36" s="17">
        <f t="shared" si="1"/>
        <v>0</v>
      </c>
      <c r="H36" s="18"/>
      <c r="I36" s="17">
        <f t="shared" si="2"/>
        <v>0</v>
      </c>
      <c r="J36" s="17">
        <f t="shared" si="3"/>
        <v>0</v>
      </c>
      <c r="K36" s="121"/>
      <c r="L36" s="96"/>
      <c r="M36" s="98"/>
    </row>
    <row r="37" spans="1:13" customFormat="1" ht="24">
      <c r="A37" s="93" t="s">
        <v>83</v>
      </c>
      <c r="B37" s="94" t="s">
        <v>157</v>
      </c>
      <c r="C37" s="95" t="s">
        <v>21</v>
      </c>
      <c r="D37" s="47">
        <v>10</v>
      </c>
      <c r="E37" s="374"/>
      <c r="F37" s="16">
        <f t="shared" si="0"/>
        <v>0</v>
      </c>
      <c r="G37" s="17">
        <f t="shared" si="1"/>
        <v>0</v>
      </c>
      <c r="H37" s="18"/>
      <c r="I37" s="17">
        <f t="shared" si="2"/>
        <v>0</v>
      </c>
      <c r="J37" s="17">
        <f t="shared" si="3"/>
        <v>0</v>
      </c>
      <c r="K37" s="121"/>
      <c r="L37" s="96"/>
      <c r="M37" s="123"/>
    </row>
    <row r="38" spans="1:13" customFormat="1" ht="24">
      <c r="A38" s="93" t="s">
        <v>85</v>
      </c>
      <c r="B38" s="94" t="s">
        <v>158</v>
      </c>
      <c r="C38" s="95" t="s">
        <v>21</v>
      </c>
      <c r="D38" s="47">
        <v>20</v>
      </c>
      <c r="E38" s="374"/>
      <c r="F38" s="16">
        <f t="shared" si="0"/>
        <v>0</v>
      </c>
      <c r="G38" s="17">
        <f t="shared" si="1"/>
        <v>0</v>
      </c>
      <c r="H38" s="18"/>
      <c r="I38" s="17">
        <f t="shared" si="2"/>
        <v>0</v>
      </c>
      <c r="J38" s="17">
        <f t="shared" si="3"/>
        <v>0</v>
      </c>
      <c r="K38" s="121"/>
      <c r="L38" s="96"/>
      <c r="M38" s="124"/>
    </row>
    <row r="39" spans="1:13" customFormat="1">
      <c r="A39" s="93" t="s">
        <v>87</v>
      </c>
      <c r="B39" s="28" t="s">
        <v>159</v>
      </c>
      <c r="C39" s="95" t="s">
        <v>21</v>
      </c>
      <c r="D39" s="47">
        <v>200</v>
      </c>
      <c r="E39" s="374"/>
      <c r="F39" s="16">
        <f t="shared" si="0"/>
        <v>0</v>
      </c>
      <c r="G39" s="17">
        <f t="shared" si="1"/>
        <v>0</v>
      </c>
      <c r="H39" s="18"/>
      <c r="I39" s="17">
        <f t="shared" si="2"/>
        <v>0</v>
      </c>
      <c r="J39" s="17">
        <f t="shared" si="3"/>
        <v>0</v>
      </c>
      <c r="K39" s="121"/>
      <c r="L39" s="115"/>
      <c r="M39" s="125"/>
    </row>
    <row r="40" spans="1:13" customFormat="1" ht="24">
      <c r="A40" s="93" t="s">
        <v>89</v>
      </c>
      <c r="B40" s="94" t="s">
        <v>160</v>
      </c>
      <c r="C40" s="95" t="s">
        <v>21</v>
      </c>
      <c r="D40" s="47">
        <v>100</v>
      </c>
      <c r="E40" s="374"/>
      <c r="F40" s="16">
        <f t="shared" si="0"/>
        <v>0</v>
      </c>
      <c r="G40" s="17">
        <f t="shared" si="1"/>
        <v>0</v>
      </c>
      <c r="H40" s="18"/>
      <c r="I40" s="17">
        <f t="shared" si="2"/>
        <v>0</v>
      </c>
      <c r="J40" s="17">
        <f t="shared" si="3"/>
        <v>0</v>
      </c>
      <c r="K40" s="96"/>
      <c r="L40" s="96"/>
      <c r="M40" s="96"/>
    </row>
    <row r="41" spans="1:13" customFormat="1" ht="72">
      <c r="A41" s="93" t="s">
        <v>91</v>
      </c>
      <c r="B41" s="94" t="s">
        <v>161</v>
      </c>
      <c r="C41" s="95" t="s">
        <v>21</v>
      </c>
      <c r="D41" s="47">
        <v>60</v>
      </c>
      <c r="E41" s="374"/>
      <c r="F41" s="16">
        <f t="shared" si="0"/>
        <v>0</v>
      </c>
      <c r="G41" s="17">
        <f t="shared" si="1"/>
        <v>0</v>
      </c>
      <c r="H41" s="18"/>
      <c r="I41" s="17">
        <f t="shared" si="2"/>
        <v>0</v>
      </c>
      <c r="J41" s="17">
        <f t="shared" si="3"/>
        <v>0</v>
      </c>
      <c r="K41" s="96"/>
      <c r="L41" s="96"/>
      <c r="M41" s="96"/>
    </row>
    <row r="42" spans="1:13" customFormat="1" ht="72">
      <c r="A42" s="93" t="s">
        <v>93</v>
      </c>
      <c r="B42" s="94" t="s">
        <v>162</v>
      </c>
      <c r="C42" s="95" t="s">
        <v>21</v>
      </c>
      <c r="D42" s="47">
        <v>15</v>
      </c>
      <c r="E42" s="374"/>
      <c r="F42" s="16">
        <f t="shared" si="0"/>
        <v>0</v>
      </c>
      <c r="G42" s="17">
        <f t="shared" si="1"/>
        <v>0</v>
      </c>
      <c r="H42" s="18"/>
      <c r="I42" s="17">
        <f t="shared" si="2"/>
        <v>0</v>
      </c>
      <c r="J42" s="17">
        <f t="shared" si="3"/>
        <v>0</v>
      </c>
      <c r="K42" s="96"/>
      <c r="L42" s="96"/>
      <c r="M42" s="126"/>
    </row>
    <row r="43" spans="1:13" customFormat="1" ht="48">
      <c r="A43" s="93" t="s">
        <v>95</v>
      </c>
      <c r="B43" s="94" t="s">
        <v>163</v>
      </c>
      <c r="C43" s="95" t="s">
        <v>64</v>
      </c>
      <c r="D43" s="47">
        <v>5</v>
      </c>
      <c r="E43" s="374"/>
      <c r="F43" s="16">
        <f t="shared" si="0"/>
        <v>0</v>
      </c>
      <c r="G43" s="17">
        <f t="shared" si="1"/>
        <v>0</v>
      </c>
      <c r="H43" s="18"/>
      <c r="I43" s="17">
        <f t="shared" si="2"/>
        <v>0</v>
      </c>
      <c r="J43" s="17">
        <f t="shared" si="3"/>
        <v>0</v>
      </c>
      <c r="K43" s="96"/>
      <c r="L43" s="96"/>
      <c r="M43" s="126"/>
    </row>
    <row r="44" spans="1:13" customFormat="1" ht="72">
      <c r="A44" s="93" t="s">
        <v>97</v>
      </c>
      <c r="B44" s="94" t="s">
        <v>164</v>
      </c>
      <c r="C44" s="95" t="s">
        <v>64</v>
      </c>
      <c r="D44" s="47">
        <v>50</v>
      </c>
      <c r="E44" s="374"/>
      <c r="F44" s="16">
        <f t="shared" si="0"/>
        <v>0</v>
      </c>
      <c r="G44" s="17">
        <f t="shared" si="1"/>
        <v>0</v>
      </c>
      <c r="H44" s="18"/>
      <c r="I44" s="17">
        <f t="shared" si="2"/>
        <v>0</v>
      </c>
      <c r="J44" s="17">
        <f t="shared" si="3"/>
        <v>0</v>
      </c>
      <c r="K44" s="96"/>
      <c r="L44" s="96"/>
      <c r="M44" s="126"/>
    </row>
    <row r="45" spans="1:13" customFormat="1">
      <c r="A45" s="93" t="s">
        <v>99</v>
      </c>
      <c r="B45" s="94" t="s">
        <v>165</v>
      </c>
      <c r="C45" s="95" t="s">
        <v>64</v>
      </c>
      <c r="D45" s="47">
        <v>10</v>
      </c>
      <c r="E45" s="374"/>
      <c r="F45" s="16">
        <f t="shared" si="0"/>
        <v>0</v>
      </c>
      <c r="G45" s="17">
        <f t="shared" si="1"/>
        <v>0</v>
      </c>
      <c r="H45" s="18"/>
      <c r="I45" s="17">
        <f t="shared" si="2"/>
        <v>0</v>
      </c>
      <c r="J45" s="17">
        <f t="shared" si="3"/>
        <v>0</v>
      </c>
      <c r="K45" s="96"/>
      <c r="L45" s="96"/>
      <c r="M45" s="126"/>
    </row>
    <row r="46" spans="1:13" customFormat="1">
      <c r="A46" s="93" t="s">
        <v>101</v>
      </c>
      <c r="B46" s="94" t="s">
        <v>166</v>
      </c>
      <c r="C46" s="95" t="s">
        <v>21</v>
      </c>
      <c r="D46" s="47">
        <v>1500</v>
      </c>
      <c r="E46" s="374"/>
      <c r="F46" s="16">
        <f t="shared" si="0"/>
        <v>0</v>
      </c>
      <c r="G46" s="17">
        <f t="shared" si="1"/>
        <v>0</v>
      </c>
      <c r="H46" s="18"/>
      <c r="I46" s="17">
        <f t="shared" si="2"/>
        <v>0</v>
      </c>
      <c r="J46" s="17">
        <f t="shared" si="3"/>
        <v>0</v>
      </c>
      <c r="K46" s="96"/>
      <c r="L46" s="96"/>
      <c r="M46" s="96"/>
    </row>
    <row r="47" spans="1:13" customFormat="1" ht="60">
      <c r="A47" s="93" t="s">
        <v>103</v>
      </c>
      <c r="B47" s="28" t="s">
        <v>167</v>
      </c>
      <c r="C47" s="95" t="s">
        <v>21</v>
      </c>
      <c r="D47" s="47">
        <v>300</v>
      </c>
      <c r="E47" s="374"/>
      <c r="F47" s="16">
        <f t="shared" si="0"/>
        <v>0</v>
      </c>
      <c r="G47" s="17">
        <f t="shared" si="1"/>
        <v>0</v>
      </c>
      <c r="H47" s="18"/>
      <c r="I47" s="17">
        <f t="shared" si="2"/>
        <v>0</v>
      </c>
      <c r="J47" s="17">
        <f t="shared" si="3"/>
        <v>0</v>
      </c>
      <c r="K47" s="101"/>
      <c r="L47" s="96"/>
      <c r="M47" s="101"/>
    </row>
    <row r="48" spans="1:13" customFormat="1" ht="144">
      <c r="A48" s="93" t="s">
        <v>105</v>
      </c>
      <c r="B48" s="28" t="s">
        <v>168</v>
      </c>
      <c r="C48" s="95" t="s">
        <v>64</v>
      </c>
      <c r="D48" s="47">
        <v>100</v>
      </c>
      <c r="E48" s="374"/>
      <c r="F48" s="16">
        <f t="shared" si="0"/>
        <v>0</v>
      </c>
      <c r="G48" s="17">
        <f t="shared" si="1"/>
        <v>0</v>
      </c>
      <c r="H48" s="18"/>
      <c r="I48" s="17">
        <f t="shared" si="2"/>
        <v>0</v>
      </c>
      <c r="J48" s="17">
        <f t="shared" si="3"/>
        <v>0</v>
      </c>
      <c r="K48" s="101"/>
      <c r="L48" s="96"/>
      <c r="M48" s="101"/>
    </row>
    <row r="49" spans="1:13" customFormat="1" ht="144">
      <c r="A49" s="93" t="s">
        <v>107</v>
      </c>
      <c r="B49" s="28" t="s">
        <v>169</v>
      </c>
      <c r="C49" s="95" t="s">
        <v>55</v>
      </c>
      <c r="D49" s="47">
        <v>4</v>
      </c>
      <c r="E49" s="374"/>
      <c r="F49" s="16">
        <f t="shared" si="0"/>
        <v>0</v>
      </c>
      <c r="G49" s="17">
        <f t="shared" si="1"/>
        <v>0</v>
      </c>
      <c r="H49" s="18"/>
      <c r="I49" s="17">
        <f t="shared" si="2"/>
        <v>0</v>
      </c>
      <c r="J49" s="17">
        <f t="shared" si="3"/>
        <v>0</v>
      </c>
      <c r="K49" s="101"/>
      <c r="L49" s="96"/>
      <c r="M49" s="101"/>
    </row>
    <row r="50" spans="1:13" customFormat="1" ht="156">
      <c r="A50" s="93" t="s">
        <v>110</v>
      </c>
      <c r="B50" s="28" t="s">
        <v>170</v>
      </c>
      <c r="C50" s="95" t="s">
        <v>38</v>
      </c>
      <c r="D50" s="47">
        <v>2</v>
      </c>
      <c r="E50" s="374"/>
      <c r="F50" s="16">
        <f t="shared" si="0"/>
        <v>0</v>
      </c>
      <c r="G50" s="17">
        <f t="shared" si="1"/>
        <v>0</v>
      </c>
      <c r="H50" s="18"/>
      <c r="I50" s="17">
        <f t="shared" si="2"/>
        <v>0</v>
      </c>
      <c r="J50" s="17">
        <f t="shared" si="3"/>
        <v>0</v>
      </c>
      <c r="K50" s="101"/>
      <c r="L50" s="96"/>
      <c r="M50" s="101"/>
    </row>
    <row r="51" spans="1:13" customFormat="1" ht="216">
      <c r="A51" s="93" t="s">
        <v>112</v>
      </c>
      <c r="B51" s="127" t="s">
        <v>171</v>
      </c>
      <c r="C51" s="128" t="s">
        <v>64</v>
      </c>
      <c r="D51" s="111">
        <v>50</v>
      </c>
      <c r="E51" s="376"/>
      <c r="F51" s="16">
        <f t="shared" si="0"/>
        <v>0</v>
      </c>
      <c r="G51" s="17">
        <f t="shared" si="1"/>
        <v>0</v>
      </c>
      <c r="H51" s="18"/>
      <c r="I51" s="17">
        <f t="shared" si="2"/>
        <v>0</v>
      </c>
      <c r="J51" s="17">
        <f t="shared" si="3"/>
        <v>0</v>
      </c>
      <c r="K51" s="96"/>
      <c r="L51" s="96"/>
      <c r="M51" s="96"/>
    </row>
    <row r="52" spans="1:13" customFormat="1" ht="48">
      <c r="A52" s="93" t="s">
        <v>114</v>
      </c>
      <c r="B52" s="127" t="s">
        <v>172</v>
      </c>
      <c r="C52" s="128" t="s">
        <v>21</v>
      </c>
      <c r="D52" s="111">
        <v>100</v>
      </c>
      <c r="E52" s="376"/>
      <c r="F52" s="16">
        <f t="shared" si="0"/>
        <v>0</v>
      </c>
      <c r="G52" s="17">
        <f t="shared" si="1"/>
        <v>0</v>
      </c>
      <c r="H52" s="18"/>
      <c r="I52" s="17">
        <f t="shared" si="2"/>
        <v>0</v>
      </c>
      <c r="J52" s="17">
        <f t="shared" si="3"/>
        <v>0</v>
      </c>
      <c r="K52" s="96"/>
      <c r="L52" s="96"/>
      <c r="M52" s="125"/>
    </row>
    <row r="53" spans="1:13" customFormat="1" ht="36">
      <c r="A53" s="93" t="s">
        <v>116</v>
      </c>
      <c r="B53" s="94" t="s">
        <v>173</v>
      </c>
      <c r="C53" s="95" t="s">
        <v>21</v>
      </c>
      <c r="D53" s="47">
        <v>60</v>
      </c>
      <c r="E53" s="374"/>
      <c r="F53" s="16">
        <f t="shared" si="0"/>
        <v>0</v>
      </c>
      <c r="G53" s="17">
        <f t="shared" si="1"/>
        <v>0</v>
      </c>
      <c r="H53" s="18"/>
      <c r="I53" s="17">
        <f t="shared" si="2"/>
        <v>0</v>
      </c>
      <c r="J53" s="17">
        <f t="shared" si="3"/>
        <v>0</v>
      </c>
      <c r="K53" s="96"/>
      <c r="L53" s="96"/>
      <c r="M53" s="125"/>
    </row>
    <row r="54" spans="1:13" customFormat="1" ht="48">
      <c r="A54" s="93" t="s">
        <v>119</v>
      </c>
      <c r="B54" s="94" t="s">
        <v>174</v>
      </c>
      <c r="C54" s="95" t="s">
        <v>21</v>
      </c>
      <c r="D54" s="47">
        <v>100</v>
      </c>
      <c r="E54" s="374"/>
      <c r="F54" s="16">
        <f t="shared" si="0"/>
        <v>0</v>
      </c>
      <c r="G54" s="17">
        <f t="shared" si="1"/>
        <v>0</v>
      </c>
      <c r="H54" s="18"/>
      <c r="I54" s="17">
        <f t="shared" si="2"/>
        <v>0</v>
      </c>
      <c r="J54" s="17">
        <f t="shared" si="3"/>
        <v>0</v>
      </c>
      <c r="K54" s="96"/>
      <c r="L54" s="126"/>
      <c r="M54" s="96"/>
    </row>
    <row r="55" spans="1:13" customFormat="1" ht="24">
      <c r="A55" s="93" t="s">
        <v>121</v>
      </c>
      <c r="B55" s="94" t="s">
        <v>175</v>
      </c>
      <c r="C55" s="95" t="s">
        <v>21</v>
      </c>
      <c r="D55" s="47">
        <v>100</v>
      </c>
      <c r="E55" s="374"/>
      <c r="F55" s="16">
        <f t="shared" si="0"/>
        <v>0</v>
      </c>
      <c r="G55" s="17">
        <f t="shared" si="1"/>
        <v>0</v>
      </c>
      <c r="H55" s="18"/>
      <c r="I55" s="17">
        <f t="shared" si="2"/>
        <v>0</v>
      </c>
      <c r="J55" s="17">
        <f t="shared" si="3"/>
        <v>0</v>
      </c>
      <c r="K55" s="96"/>
      <c r="L55" s="126"/>
      <c r="M55" s="96"/>
    </row>
    <row r="56" spans="1:13" customFormat="1">
      <c r="A56" s="93" t="s">
        <v>176</v>
      </c>
      <c r="B56" s="94" t="s">
        <v>177</v>
      </c>
      <c r="C56" s="95" t="s">
        <v>21</v>
      </c>
      <c r="D56" s="47">
        <v>30</v>
      </c>
      <c r="E56" s="374"/>
      <c r="F56" s="16">
        <f t="shared" si="0"/>
        <v>0</v>
      </c>
      <c r="G56" s="17">
        <f t="shared" si="1"/>
        <v>0</v>
      </c>
      <c r="H56" s="18"/>
      <c r="I56" s="17">
        <f t="shared" si="2"/>
        <v>0</v>
      </c>
      <c r="J56" s="17">
        <f t="shared" si="3"/>
        <v>0</v>
      </c>
      <c r="K56" s="96"/>
      <c r="L56" s="115"/>
      <c r="M56" s="96"/>
    </row>
    <row r="57" spans="1:13" customFormat="1" ht="264">
      <c r="A57" s="93" t="s">
        <v>178</v>
      </c>
      <c r="B57" s="28" t="s">
        <v>179</v>
      </c>
      <c r="C57" s="95" t="s">
        <v>64</v>
      </c>
      <c r="D57" s="47">
        <v>5</v>
      </c>
      <c r="E57" s="374"/>
      <c r="F57" s="16">
        <f t="shared" si="0"/>
        <v>0</v>
      </c>
      <c r="G57" s="17">
        <f t="shared" si="1"/>
        <v>0</v>
      </c>
      <c r="H57" s="18"/>
      <c r="I57" s="17">
        <f t="shared" si="2"/>
        <v>0</v>
      </c>
      <c r="J57" s="17">
        <f t="shared" si="3"/>
        <v>0</v>
      </c>
      <c r="K57" s="96"/>
      <c r="L57" s="96"/>
      <c r="M57" s="96"/>
    </row>
    <row r="58" spans="1:13" customFormat="1" ht="24">
      <c r="A58" s="93" t="s">
        <v>180</v>
      </c>
      <c r="B58" s="129" t="s">
        <v>181</v>
      </c>
      <c r="C58" s="95" t="s">
        <v>64</v>
      </c>
      <c r="D58" s="47">
        <v>10</v>
      </c>
      <c r="E58" s="374"/>
      <c r="F58" s="16">
        <f t="shared" si="0"/>
        <v>0</v>
      </c>
      <c r="G58" s="17">
        <f t="shared" si="1"/>
        <v>0</v>
      </c>
      <c r="H58" s="18"/>
      <c r="I58" s="17">
        <f t="shared" si="2"/>
        <v>0</v>
      </c>
      <c r="J58" s="17">
        <f t="shared" si="3"/>
        <v>0</v>
      </c>
      <c r="K58" s="96"/>
      <c r="L58" s="96"/>
      <c r="M58" s="96"/>
    </row>
    <row r="59" spans="1:13" customFormat="1" ht="24">
      <c r="A59" s="93" t="s">
        <v>182</v>
      </c>
      <c r="B59" s="129" t="s">
        <v>183</v>
      </c>
      <c r="C59" s="95" t="s">
        <v>64</v>
      </c>
      <c r="D59" s="47">
        <v>10</v>
      </c>
      <c r="E59" s="374"/>
      <c r="F59" s="16">
        <f t="shared" si="0"/>
        <v>0</v>
      </c>
      <c r="G59" s="17">
        <f t="shared" si="1"/>
        <v>0</v>
      </c>
      <c r="H59" s="18"/>
      <c r="I59" s="17">
        <f t="shared" si="2"/>
        <v>0</v>
      </c>
      <c r="J59" s="17">
        <f t="shared" si="3"/>
        <v>0</v>
      </c>
      <c r="K59" s="96"/>
      <c r="L59" s="96"/>
      <c r="M59" s="96"/>
    </row>
    <row r="60" spans="1:13" customFormat="1" ht="24">
      <c r="A60" s="93" t="s">
        <v>184</v>
      </c>
      <c r="B60" s="129" t="s">
        <v>185</v>
      </c>
      <c r="C60" s="95" t="s">
        <v>64</v>
      </c>
      <c r="D60" s="47">
        <v>5</v>
      </c>
      <c r="E60" s="374"/>
      <c r="F60" s="16">
        <f t="shared" si="0"/>
        <v>0</v>
      </c>
      <c r="G60" s="17">
        <f t="shared" si="1"/>
        <v>0</v>
      </c>
      <c r="H60" s="18"/>
      <c r="I60" s="17">
        <f t="shared" si="2"/>
        <v>0</v>
      </c>
      <c r="J60" s="17">
        <f t="shared" si="3"/>
        <v>0</v>
      </c>
      <c r="K60" s="96"/>
      <c r="L60" s="96"/>
      <c r="M60" s="125"/>
    </row>
    <row r="61" spans="1:13" customFormat="1" ht="36">
      <c r="A61" s="93" t="s">
        <v>186</v>
      </c>
      <c r="B61" s="130" t="s">
        <v>187</v>
      </c>
      <c r="C61" s="128" t="s">
        <v>64</v>
      </c>
      <c r="D61" s="111">
        <v>40</v>
      </c>
      <c r="E61" s="376"/>
      <c r="F61" s="16">
        <f t="shared" si="0"/>
        <v>0</v>
      </c>
      <c r="G61" s="17">
        <f t="shared" si="1"/>
        <v>0</v>
      </c>
      <c r="H61" s="18"/>
      <c r="I61" s="17">
        <f t="shared" si="2"/>
        <v>0</v>
      </c>
      <c r="J61" s="17">
        <f t="shared" si="3"/>
        <v>0</v>
      </c>
      <c r="K61" s="101"/>
      <c r="L61" s="96"/>
      <c r="M61" s="101"/>
    </row>
    <row r="62" spans="1:13" customFormat="1" ht="168">
      <c r="A62" s="93" t="s">
        <v>188</v>
      </c>
      <c r="B62" s="130" t="s">
        <v>189</v>
      </c>
      <c r="C62" s="128" t="s">
        <v>64</v>
      </c>
      <c r="D62" s="111">
        <v>200</v>
      </c>
      <c r="E62" s="376"/>
      <c r="F62" s="16">
        <f t="shared" si="0"/>
        <v>0</v>
      </c>
      <c r="G62" s="17">
        <f t="shared" si="1"/>
        <v>0</v>
      </c>
      <c r="H62" s="18"/>
      <c r="I62" s="17">
        <f t="shared" si="2"/>
        <v>0</v>
      </c>
      <c r="J62" s="17">
        <f t="shared" si="3"/>
        <v>0</v>
      </c>
      <c r="K62" s="101"/>
      <c r="L62" s="101"/>
      <c r="M62" s="101"/>
    </row>
    <row r="63" spans="1:13" customFormat="1" ht="24">
      <c r="A63" s="93" t="s">
        <v>190</v>
      </c>
      <c r="B63" s="131" t="s">
        <v>191</v>
      </c>
      <c r="C63" s="128" t="s">
        <v>64</v>
      </c>
      <c r="D63" s="111">
        <v>2</v>
      </c>
      <c r="E63" s="376"/>
      <c r="F63" s="16">
        <f t="shared" si="0"/>
        <v>0</v>
      </c>
      <c r="G63" s="17">
        <f t="shared" si="1"/>
        <v>0</v>
      </c>
      <c r="H63" s="18"/>
      <c r="I63" s="17">
        <f t="shared" si="2"/>
        <v>0</v>
      </c>
      <c r="J63" s="17">
        <f t="shared" si="3"/>
        <v>0</v>
      </c>
      <c r="K63" s="113"/>
      <c r="L63" s="96"/>
      <c r="M63" s="113"/>
    </row>
    <row r="64" spans="1:13" customFormat="1" ht="254.25" customHeight="1">
      <c r="A64" s="93" t="s">
        <v>192</v>
      </c>
      <c r="B64" s="131" t="s">
        <v>193</v>
      </c>
      <c r="C64" s="128" t="s">
        <v>38</v>
      </c>
      <c r="D64" s="111">
        <v>5</v>
      </c>
      <c r="E64" s="376"/>
      <c r="F64" s="16">
        <f t="shared" si="0"/>
        <v>0</v>
      </c>
      <c r="G64" s="17">
        <f t="shared" si="1"/>
        <v>0</v>
      </c>
      <c r="H64" s="18"/>
      <c r="I64" s="17">
        <f t="shared" si="2"/>
        <v>0</v>
      </c>
      <c r="J64" s="17">
        <f t="shared" si="3"/>
        <v>0</v>
      </c>
      <c r="K64" s="101"/>
      <c r="L64" s="101"/>
      <c r="M64" s="101"/>
    </row>
    <row r="65" spans="1:17" ht="90" customHeight="1">
      <c r="A65" s="93" t="s">
        <v>194</v>
      </c>
      <c r="B65" s="131" t="s">
        <v>195</v>
      </c>
      <c r="C65" s="128" t="s">
        <v>38</v>
      </c>
      <c r="D65" s="111">
        <v>2</v>
      </c>
      <c r="E65" s="376"/>
      <c r="F65" s="16">
        <f t="shared" si="0"/>
        <v>0</v>
      </c>
      <c r="G65" s="17">
        <f t="shared" si="1"/>
        <v>0</v>
      </c>
      <c r="H65" s="18"/>
      <c r="I65" s="17">
        <f t="shared" si="2"/>
        <v>0</v>
      </c>
      <c r="J65" s="17">
        <f t="shared" si="3"/>
        <v>0</v>
      </c>
      <c r="K65" s="101"/>
      <c r="L65" s="101"/>
      <c r="M65" s="113"/>
      <c r="Q65"/>
    </row>
    <row r="66" spans="1:17" ht="94.5" customHeight="1">
      <c r="A66" s="93" t="s">
        <v>196</v>
      </c>
      <c r="B66" s="131" t="s">
        <v>197</v>
      </c>
      <c r="C66" s="128" t="s">
        <v>38</v>
      </c>
      <c r="D66" s="111">
        <v>2</v>
      </c>
      <c r="E66" s="376"/>
      <c r="F66" s="16">
        <f t="shared" si="0"/>
        <v>0</v>
      </c>
      <c r="G66" s="17">
        <f t="shared" si="1"/>
        <v>0</v>
      </c>
      <c r="H66" s="18"/>
      <c r="I66" s="17">
        <f t="shared" si="2"/>
        <v>0</v>
      </c>
      <c r="J66" s="17">
        <f t="shared" si="3"/>
        <v>0</v>
      </c>
      <c r="K66" s="101"/>
      <c r="L66" s="101"/>
      <c r="M66" s="113"/>
      <c r="Q66"/>
    </row>
    <row r="67" spans="1:17" ht="203.25">
      <c r="A67" s="93" t="s">
        <v>198</v>
      </c>
      <c r="B67" s="132" t="s">
        <v>199</v>
      </c>
      <c r="C67" s="128" t="s">
        <v>64</v>
      </c>
      <c r="D67" s="111">
        <v>200</v>
      </c>
      <c r="E67" s="376"/>
      <c r="F67" s="16">
        <f t="shared" si="0"/>
        <v>0</v>
      </c>
      <c r="G67" s="17">
        <f t="shared" si="1"/>
        <v>0</v>
      </c>
      <c r="H67" s="18"/>
      <c r="I67" s="17">
        <f t="shared" si="2"/>
        <v>0</v>
      </c>
      <c r="J67" s="17">
        <f t="shared" si="3"/>
        <v>0</v>
      </c>
      <c r="K67" s="101"/>
      <c r="L67" s="101"/>
      <c r="M67" s="133"/>
      <c r="Q67"/>
    </row>
    <row r="68" spans="1:17" ht="180.75">
      <c r="A68" s="93" t="s">
        <v>200</v>
      </c>
      <c r="B68" s="132" t="s">
        <v>201</v>
      </c>
      <c r="C68" s="128" t="s">
        <v>64</v>
      </c>
      <c r="D68" s="111">
        <v>40</v>
      </c>
      <c r="E68" s="376"/>
      <c r="F68" s="16">
        <f t="shared" si="0"/>
        <v>0</v>
      </c>
      <c r="G68" s="17">
        <f t="shared" si="1"/>
        <v>0</v>
      </c>
      <c r="H68" s="18"/>
      <c r="I68" s="17">
        <f t="shared" si="2"/>
        <v>0</v>
      </c>
      <c r="J68" s="17">
        <f t="shared" si="3"/>
        <v>0</v>
      </c>
      <c r="K68" s="101"/>
      <c r="L68" s="101"/>
      <c r="M68" s="134"/>
      <c r="Q68"/>
    </row>
    <row r="69" spans="1:17" ht="180.75">
      <c r="A69" s="93" t="s">
        <v>202</v>
      </c>
      <c r="B69" s="135" t="s">
        <v>203</v>
      </c>
      <c r="C69" s="128" t="s">
        <v>64</v>
      </c>
      <c r="D69" s="111">
        <v>40</v>
      </c>
      <c r="E69" s="376"/>
      <c r="F69" s="16">
        <f t="shared" si="0"/>
        <v>0</v>
      </c>
      <c r="G69" s="17">
        <f t="shared" si="1"/>
        <v>0</v>
      </c>
      <c r="H69" s="18"/>
      <c r="I69" s="17">
        <f t="shared" si="2"/>
        <v>0</v>
      </c>
      <c r="J69" s="17">
        <f t="shared" si="3"/>
        <v>0</v>
      </c>
      <c r="K69" s="101"/>
      <c r="L69" s="101"/>
      <c r="M69" s="134"/>
      <c r="Q69"/>
    </row>
    <row r="70" spans="1:17" ht="102">
      <c r="A70" s="93" t="s">
        <v>204</v>
      </c>
      <c r="B70" s="132" t="s">
        <v>205</v>
      </c>
      <c r="C70" s="128" t="s">
        <v>64</v>
      </c>
      <c r="D70" s="111">
        <v>50</v>
      </c>
      <c r="E70" s="376"/>
      <c r="F70" s="16">
        <f t="shared" si="0"/>
        <v>0</v>
      </c>
      <c r="G70" s="17">
        <f t="shared" si="1"/>
        <v>0</v>
      </c>
      <c r="H70" s="18"/>
      <c r="I70" s="17">
        <f t="shared" si="2"/>
        <v>0</v>
      </c>
      <c r="J70" s="17">
        <f t="shared" si="3"/>
        <v>0</v>
      </c>
      <c r="K70" s="101"/>
      <c r="L70" s="101"/>
      <c r="M70" s="134"/>
      <c r="Q70"/>
    </row>
    <row r="71" spans="1:17" ht="102">
      <c r="A71" s="93" t="s">
        <v>206</v>
      </c>
      <c r="B71" s="132" t="s">
        <v>207</v>
      </c>
      <c r="C71" s="128" t="s">
        <v>64</v>
      </c>
      <c r="D71" s="111">
        <v>100</v>
      </c>
      <c r="E71" s="376"/>
      <c r="F71" s="16">
        <f t="shared" si="0"/>
        <v>0</v>
      </c>
      <c r="G71" s="17">
        <f t="shared" si="1"/>
        <v>0</v>
      </c>
      <c r="H71" s="18"/>
      <c r="I71" s="17">
        <f t="shared" si="2"/>
        <v>0</v>
      </c>
      <c r="J71" s="17">
        <f t="shared" si="3"/>
        <v>0</v>
      </c>
      <c r="K71" s="101"/>
      <c r="L71" s="101"/>
      <c r="M71" s="134"/>
      <c r="Q71"/>
    </row>
    <row r="72" spans="1:17" ht="94.5">
      <c r="A72" s="93" t="s">
        <v>208</v>
      </c>
      <c r="B72" s="136" t="s">
        <v>209</v>
      </c>
      <c r="C72" s="111" t="s">
        <v>21</v>
      </c>
      <c r="D72" s="111">
        <v>160</v>
      </c>
      <c r="E72" s="376"/>
      <c r="F72" s="16">
        <f t="shared" ref="F72:F73" si="4">+E72+E72*H72</f>
        <v>0</v>
      </c>
      <c r="G72" s="17">
        <f t="shared" ref="G72:G73" si="5">E72*D72</f>
        <v>0</v>
      </c>
      <c r="H72" s="18"/>
      <c r="I72" s="17">
        <f t="shared" ref="I72:I73" si="6">G72*H72</f>
        <v>0</v>
      </c>
      <c r="J72" s="17">
        <f t="shared" ref="J72:J73" si="7">G72+G72*H72</f>
        <v>0</v>
      </c>
      <c r="K72" s="113"/>
      <c r="L72" s="113"/>
      <c r="M72" s="113"/>
      <c r="Q72"/>
    </row>
    <row r="73" spans="1:17" ht="146.25">
      <c r="A73" s="93" t="s">
        <v>210</v>
      </c>
      <c r="B73" s="136" t="s">
        <v>211</v>
      </c>
      <c r="C73" s="111" t="s">
        <v>64</v>
      </c>
      <c r="D73" s="111">
        <v>4</v>
      </c>
      <c r="E73" s="376"/>
      <c r="F73" s="16">
        <f t="shared" si="4"/>
        <v>0</v>
      </c>
      <c r="G73" s="17">
        <f t="shared" si="5"/>
        <v>0</v>
      </c>
      <c r="H73" s="18"/>
      <c r="I73" s="17">
        <f t="shared" si="6"/>
        <v>0</v>
      </c>
      <c r="J73" s="17">
        <f t="shared" si="7"/>
        <v>0</v>
      </c>
      <c r="K73" s="113"/>
      <c r="L73" s="113"/>
      <c r="M73" s="113"/>
      <c r="Q73"/>
    </row>
    <row r="74" spans="1:17">
      <c r="A74" s="414" t="s">
        <v>123</v>
      </c>
      <c r="B74" s="415"/>
      <c r="C74" s="415"/>
      <c r="D74" s="415"/>
      <c r="E74" s="415"/>
      <c r="F74" s="416"/>
      <c r="G74" s="17">
        <f>SUM(G7:G73)</f>
        <v>0</v>
      </c>
      <c r="H74" s="18"/>
      <c r="I74" s="17">
        <f>SUM(I7:I73)</f>
        <v>0</v>
      </c>
      <c r="J74" s="17">
        <f>SUM(J7:J73)</f>
        <v>0</v>
      </c>
      <c r="K74" s="137"/>
      <c r="L74" s="137"/>
      <c r="M74" s="138"/>
      <c r="Q74"/>
    </row>
    <row r="75" spans="1:17">
      <c r="Q75"/>
    </row>
    <row r="76" spans="1:17">
      <c r="B76" s="413" t="s">
        <v>450</v>
      </c>
      <c r="C76" s="413"/>
      <c r="D76" s="413"/>
      <c r="E76" s="413"/>
      <c r="F76" s="413"/>
      <c r="G76" s="413"/>
      <c r="H76" s="413"/>
      <c r="I76" s="413"/>
      <c r="J76" s="413"/>
      <c r="K76" s="413"/>
      <c r="L76" s="413"/>
      <c r="M76" s="413"/>
      <c r="N76" s="413"/>
      <c r="Q76"/>
    </row>
  </sheetData>
  <mergeCells count="7">
    <mergeCell ref="B76:N76"/>
    <mergeCell ref="A74:F74"/>
    <mergeCell ref="J3:M3"/>
    <mergeCell ref="H5:H6"/>
    <mergeCell ref="K5:K6"/>
    <mergeCell ref="L5:L6"/>
    <mergeCell ref="M5:M6"/>
  </mergeCells>
  <pageMargins left="0.70000000000000007" right="0.70000000000000007" top="0.75" bottom="0.75" header="0.30000000000000004" footer="0.30000000000000004"/>
</worksheet>
</file>

<file path=xl/worksheets/sheet3.xml><?xml version="1.0" encoding="utf-8"?>
<worksheet xmlns="http://schemas.openxmlformats.org/spreadsheetml/2006/main" xmlns:r="http://schemas.openxmlformats.org/officeDocument/2006/relationships">
  <dimension ref="A1:M11"/>
  <sheetViews>
    <sheetView workbookViewId="0">
      <selection activeCell="H7" sqref="H7"/>
    </sheetView>
  </sheetViews>
  <sheetFormatPr defaultRowHeight="14.25"/>
  <cols>
    <col min="1" max="1" width="9.125" customWidth="1"/>
    <col min="2" max="2" width="30.25" style="158" customWidth="1"/>
    <col min="3" max="6" width="9.125" customWidth="1"/>
    <col min="7" max="7" width="12.75" customWidth="1"/>
    <col min="8" max="9" width="9.125" customWidth="1"/>
    <col min="10" max="10" width="12.75" customWidth="1"/>
    <col min="11" max="11" width="9.125" customWidth="1"/>
    <col min="13" max="13" width="13.875" customWidth="1"/>
  </cols>
  <sheetData>
    <row r="1" spans="1:13">
      <c r="A1" s="140"/>
      <c r="B1" s="141" t="s">
        <v>212</v>
      </c>
      <c r="C1" s="142"/>
      <c r="D1" s="142"/>
      <c r="E1" s="143"/>
      <c r="F1" s="143"/>
      <c r="G1" s="144"/>
      <c r="H1" s="144"/>
      <c r="I1" s="144" t="s">
        <v>125</v>
      </c>
      <c r="J1" s="145"/>
      <c r="K1" s="142"/>
      <c r="L1" s="146"/>
      <c r="M1" s="146"/>
    </row>
    <row r="2" spans="1:13">
      <c r="A2" s="140"/>
      <c r="B2" s="141"/>
      <c r="C2" s="356" t="s">
        <v>447</v>
      </c>
      <c r="D2" s="142"/>
      <c r="E2" s="143"/>
      <c r="F2" s="143"/>
      <c r="G2" s="144"/>
      <c r="H2" s="144"/>
      <c r="I2" s="144"/>
      <c r="J2" s="145"/>
      <c r="K2" s="142"/>
      <c r="L2" s="146"/>
      <c r="M2" s="146"/>
    </row>
    <row r="3" spans="1:13">
      <c r="A3" s="140"/>
      <c r="B3" s="420" t="s">
        <v>213</v>
      </c>
      <c r="C3" s="420"/>
      <c r="D3" s="147"/>
      <c r="E3" s="143"/>
      <c r="F3" s="143"/>
      <c r="G3" s="148"/>
      <c r="H3" s="144"/>
      <c r="I3" s="421" t="s">
        <v>3</v>
      </c>
      <c r="J3" s="421"/>
      <c r="K3" s="421"/>
      <c r="L3" s="146"/>
      <c r="M3" s="146"/>
    </row>
    <row r="4" spans="1:13">
      <c r="A4" s="140"/>
      <c r="B4" s="141"/>
      <c r="C4" s="142"/>
      <c r="D4" s="142"/>
      <c r="E4" s="143"/>
      <c r="F4" s="143"/>
      <c r="G4" s="144"/>
      <c r="H4" s="144"/>
      <c r="I4" s="144"/>
      <c r="J4" s="144"/>
      <c r="K4" s="142"/>
      <c r="L4" s="146"/>
      <c r="M4" s="146"/>
    </row>
    <row r="5" spans="1:13">
      <c r="A5" s="422" t="s">
        <v>4</v>
      </c>
      <c r="B5" s="423" t="s">
        <v>5</v>
      </c>
      <c r="C5" s="424" t="s">
        <v>6</v>
      </c>
      <c r="D5" s="424" t="s">
        <v>7</v>
      </c>
      <c r="E5" s="149" t="s">
        <v>8</v>
      </c>
      <c r="F5" s="149" t="s">
        <v>8</v>
      </c>
      <c r="G5" s="149" t="s">
        <v>9</v>
      </c>
      <c r="H5" s="149" t="s">
        <v>10</v>
      </c>
      <c r="I5" s="149" t="s">
        <v>11</v>
      </c>
      <c r="J5" s="149" t="s">
        <v>9</v>
      </c>
      <c r="K5" s="422" t="s">
        <v>12</v>
      </c>
      <c r="L5" s="418" t="s">
        <v>13</v>
      </c>
      <c r="M5" s="418" t="s">
        <v>14</v>
      </c>
    </row>
    <row r="6" spans="1:13" ht="27.6" customHeight="1">
      <c r="A6" s="422"/>
      <c r="B6" s="423"/>
      <c r="C6" s="424"/>
      <c r="D6" s="424"/>
      <c r="E6" s="149" t="s">
        <v>16</v>
      </c>
      <c r="F6" s="149" t="s">
        <v>17</v>
      </c>
      <c r="G6" s="149" t="s">
        <v>16</v>
      </c>
      <c r="H6" s="149" t="s">
        <v>214</v>
      </c>
      <c r="I6" s="149" t="s">
        <v>18</v>
      </c>
      <c r="J6" s="149" t="s">
        <v>215</v>
      </c>
      <c r="K6" s="422"/>
      <c r="L6" s="418"/>
      <c r="M6" s="418"/>
    </row>
    <row r="7" spans="1:13" ht="51">
      <c r="A7" s="150">
        <v>1</v>
      </c>
      <c r="B7" s="151" t="s">
        <v>216</v>
      </c>
      <c r="C7" s="152" t="s">
        <v>64</v>
      </c>
      <c r="D7" s="152">
        <v>700</v>
      </c>
      <c r="E7" s="377"/>
      <c r="F7" s="16">
        <f>E7+E7*H7</f>
        <v>0</v>
      </c>
      <c r="G7" s="17">
        <f>D7*E7</f>
        <v>0</v>
      </c>
      <c r="H7" s="18"/>
      <c r="I7" s="17">
        <f>G7*H7</f>
        <v>0</v>
      </c>
      <c r="J7" s="17">
        <f>G7+G7*H7</f>
        <v>0</v>
      </c>
      <c r="K7" s="153"/>
      <c r="L7" s="96"/>
      <c r="M7" s="96"/>
    </row>
    <row r="8" spans="1:13" ht="51">
      <c r="A8" s="150">
        <v>2</v>
      </c>
      <c r="B8" s="151" t="s">
        <v>217</v>
      </c>
      <c r="C8" s="152" t="s">
        <v>64</v>
      </c>
      <c r="D8" s="152">
        <v>2000</v>
      </c>
      <c r="E8" s="377"/>
      <c r="F8" s="16">
        <f t="shared" ref="F8:F10" si="0">E8+E8*H8</f>
        <v>0</v>
      </c>
      <c r="G8" s="17">
        <f t="shared" ref="G8:G10" si="1">D8*E8</f>
        <v>0</v>
      </c>
      <c r="H8" s="18"/>
      <c r="I8" s="17">
        <f t="shared" ref="I8:I10" si="2">G8*H8</f>
        <v>0</v>
      </c>
      <c r="J8" s="17">
        <f t="shared" ref="J8:J10" si="3">G8+G8*H8</f>
        <v>0</v>
      </c>
      <c r="K8" s="153"/>
      <c r="L8" s="96"/>
      <c r="M8" s="96"/>
    </row>
    <row r="9" spans="1:13" ht="25.5">
      <c r="A9" s="150">
        <v>3</v>
      </c>
      <c r="B9" s="151" t="s">
        <v>218</v>
      </c>
      <c r="C9" s="152" t="s">
        <v>64</v>
      </c>
      <c r="D9" s="152">
        <v>1500</v>
      </c>
      <c r="E9" s="377"/>
      <c r="F9" s="16">
        <f t="shared" si="0"/>
        <v>0</v>
      </c>
      <c r="G9" s="17">
        <f t="shared" si="1"/>
        <v>0</v>
      </c>
      <c r="H9" s="18"/>
      <c r="I9" s="17">
        <f t="shared" si="2"/>
        <v>0</v>
      </c>
      <c r="J9" s="17">
        <f t="shared" si="3"/>
        <v>0</v>
      </c>
      <c r="K9" s="153"/>
      <c r="L9" s="96"/>
      <c r="M9" s="96"/>
    </row>
    <row r="10" spans="1:13" ht="25.5">
      <c r="A10" s="150">
        <v>4</v>
      </c>
      <c r="B10" s="151" t="s">
        <v>219</v>
      </c>
      <c r="C10" s="152" t="s">
        <v>64</v>
      </c>
      <c r="D10" s="152">
        <v>300</v>
      </c>
      <c r="E10" s="377"/>
      <c r="F10" s="16">
        <f t="shared" si="0"/>
        <v>0</v>
      </c>
      <c r="G10" s="17">
        <f t="shared" si="1"/>
        <v>0</v>
      </c>
      <c r="H10" s="18"/>
      <c r="I10" s="17">
        <f t="shared" si="2"/>
        <v>0</v>
      </c>
      <c r="J10" s="17">
        <f t="shared" si="3"/>
        <v>0</v>
      </c>
      <c r="K10" s="153"/>
      <c r="L10" s="154"/>
      <c r="M10" s="96"/>
    </row>
    <row r="11" spans="1:13">
      <c r="A11" s="419" t="s">
        <v>123</v>
      </c>
      <c r="B11" s="419"/>
      <c r="C11" s="419"/>
      <c r="D11" s="419"/>
      <c r="E11" s="419"/>
      <c r="F11" s="419"/>
      <c r="G11" s="17">
        <f>SUM(G7:G10)</f>
        <v>0</v>
      </c>
      <c r="H11" s="18"/>
      <c r="I11" s="17">
        <f>SUM(I7:I10)</f>
        <v>0</v>
      </c>
      <c r="J11" s="17">
        <f>SUM(J7:J10)</f>
        <v>0</v>
      </c>
      <c r="K11" s="155"/>
      <c r="L11" s="156"/>
      <c r="M11" s="157"/>
    </row>
  </sheetData>
  <mergeCells count="10">
    <mergeCell ref="L5:L6"/>
    <mergeCell ref="M5:M6"/>
    <mergeCell ref="A11:F11"/>
    <mergeCell ref="B3:C3"/>
    <mergeCell ref="I3:K3"/>
    <mergeCell ref="A5:A6"/>
    <mergeCell ref="B5:B6"/>
    <mergeCell ref="C5:C6"/>
    <mergeCell ref="D5:D6"/>
    <mergeCell ref="K5:K6"/>
  </mergeCells>
  <pageMargins left="0.70000000000000007" right="0.70000000000000007" top="0.75" bottom="0.75" header="0.30000000000000004" footer="0.30000000000000004"/>
</worksheet>
</file>

<file path=xl/worksheets/sheet4.xml><?xml version="1.0" encoding="utf-8"?>
<worksheet xmlns="http://schemas.openxmlformats.org/spreadsheetml/2006/main" xmlns:r="http://schemas.openxmlformats.org/officeDocument/2006/relationships">
  <dimension ref="A1:N35"/>
  <sheetViews>
    <sheetView workbookViewId="0">
      <selection activeCell="B34" sqref="B34:N34"/>
    </sheetView>
  </sheetViews>
  <sheetFormatPr defaultRowHeight="14.25"/>
  <cols>
    <col min="1" max="1" width="9.125" customWidth="1"/>
    <col min="2" max="2" width="27.125" customWidth="1"/>
    <col min="3" max="6" width="9.125" customWidth="1"/>
    <col min="7" max="7" width="13.375" customWidth="1"/>
    <col min="8" max="9" width="9.125" customWidth="1"/>
    <col min="10" max="10" width="14.625" customWidth="1"/>
    <col min="11" max="11" width="9.125" customWidth="1"/>
    <col min="12" max="12" width="11.75" customWidth="1"/>
    <col min="13" max="13" width="14.625" customWidth="1"/>
    <col min="14" max="14" width="10.625" customWidth="1"/>
  </cols>
  <sheetData>
    <row r="1" spans="1:14">
      <c r="A1" s="159"/>
      <c r="B1" s="160" t="s">
        <v>220</v>
      </c>
      <c r="C1" s="148"/>
      <c r="D1" s="148"/>
      <c r="E1" s="161"/>
      <c r="F1" s="148"/>
      <c r="G1" s="148"/>
      <c r="H1" s="148"/>
      <c r="I1" s="162"/>
      <c r="J1" s="162"/>
      <c r="K1" s="162" t="s">
        <v>221</v>
      </c>
      <c r="L1" s="162"/>
    </row>
    <row r="2" spans="1:14">
      <c r="A2" s="159"/>
      <c r="B2" s="160"/>
      <c r="C2" s="148"/>
      <c r="D2" s="356" t="s">
        <v>447</v>
      </c>
      <c r="E2" s="161"/>
      <c r="F2" s="148"/>
      <c r="G2" s="148"/>
      <c r="H2" s="148"/>
      <c r="I2" s="162"/>
      <c r="J2" s="162"/>
      <c r="K2" s="162"/>
      <c r="L2" s="162"/>
    </row>
    <row r="3" spans="1:14">
      <c r="A3" s="159"/>
      <c r="B3" s="160" t="s">
        <v>222</v>
      </c>
      <c r="C3" s="148"/>
      <c r="D3" s="147"/>
      <c r="E3" s="161"/>
      <c r="F3" s="148"/>
      <c r="G3" s="148"/>
      <c r="H3" s="148"/>
      <c r="I3" s="426" t="s">
        <v>3</v>
      </c>
      <c r="J3" s="426"/>
      <c r="K3" s="426"/>
      <c r="L3" s="426"/>
    </row>
    <row r="4" spans="1:14">
      <c r="A4" s="159"/>
      <c r="B4" s="160"/>
      <c r="C4" s="148"/>
      <c r="D4" s="148"/>
      <c r="E4" s="161"/>
      <c r="F4" s="148"/>
      <c r="G4" s="148"/>
      <c r="H4" s="148"/>
      <c r="I4" s="148"/>
      <c r="J4" s="148"/>
      <c r="K4" s="148"/>
      <c r="L4" s="148"/>
    </row>
    <row r="5" spans="1:14" ht="22.5" customHeight="1">
      <c r="A5" s="427" t="s">
        <v>4</v>
      </c>
      <c r="B5" s="428" t="s">
        <v>5</v>
      </c>
      <c r="C5" s="429" t="s">
        <v>6</v>
      </c>
      <c r="D5" s="429" t="s">
        <v>7</v>
      </c>
      <c r="E5" s="163" t="s">
        <v>8</v>
      </c>
      <c r="F5" s="163" t="s">
        <v>8</v>
      </c>
      <c r="G5" s="427" t="s">
        <v>223</v>
      </c>
      <c r="H5" s="163" t="s">
        <v>10</v>
      </c>
      <c r="I5" s="163" t="s">
        <v>11</v>
      </c>
      <c r="J5" s="427" t="s">
        <v>224</v>
      </c>
      <c r="K5" s="422" t="s">
        <v>12</v>
      </c>
      <c r="L5" s="418" t="s">
        <v>13</v>
      </c>
      <c r="M5" s="408" t="s">
        <v>449</v>
      </c>
    </row>
    <row r="6" spans="1:14" ht="47.25" customHeight="1">
      <c r="A6" s="427"/>
      <c r="B6" s="428"/>
      <c r="C6" s="429"/>
      <c r="D6" s="429"/>
      <c r="E6" s="163" t="s">
        <v>16</v>
      </c>
      <c r="F6" s="163" t="s">
        <v>17</v>
      </c>
      <c r="G6" s="427"/>
      <c r="H6" s="163"/>
      <c r="I6" s="163" t="s">
        <v>18</v>
      </c>
      <c r="J6" s="427"/>
      <c r="K6" s="422"/>
      <c r="L6" s="418"/>
      <c r="M6" s="408"/>
    </row>
    <row r="7" spans="1:14" ht="25.5">
      <c r="A7" s="164">
        <v>1</v>
      </c>
      <c r="B7" s="165" t="s">
        <v>225</v>
      </c>
      <c r="C7" s="166" t="s">
        <v>64</v>
      </c>
      <c r="D7" s="167">
        <v>400</v>
      </c>
      <c r="E7" s="168"/>
      <c r="F7" s="16">
        <f>E7+E7*H7</f>
        <v>0</v>
      </c>
      <c r="G7" s="17">
        <f>D7*E7</f>
        <v>0</v>
      </c>
      <c r="H7" s="18"/>
      <c r="I7" s="17">
        <f>G7*H7</f>
        <v>0</v>
      </c>
      <c r="J7" s="17">
        <f>G7+G7*H7</f>
        <v>0</v>
      </c>
      <c r="K7" s="153"/>
      <c r="L7" s="96"/>
      <c r="M7" s="96"/>
    </row>
    <row r="8" spans="1:14" ht="25.5">
      <c r="A8" s="164">
        <v>2</v>
      </c>
      <c r="B8" s="165" t="s">
        <v>226</v>
      </c>
      <c r="C8" s="166" t="s">
        <v>64</v>
      </c>
      <c r="D8" s="167">
        <v>20</v>
      </c>
      <c r="E8" s="168"/>
      <c r="F8" s="16">
        <f t="shared" ref="F8:F31" si="0">E8+E8*H8</f>
        <v>0</v>
      </c>
      <c r="G8" s="17">
        <f t="shared" ref="G8:G31" si="1">D8*E8</f>
        <v>0</v>
      </c>
      <c r="H8" s="18"/>
      <c r="I8" s="17">
        <f t="shared" ref="I8:I31" si="2">G8*H8</f>
        <v>0</v>
      </c>
      <c r="J8" s="17">
        <f t="shared" ref="J8:J31" si="3">G8+G8*H8</f>
        <v>0</v>
      </c>
      <c r="K8" s="153"/>
      <c r="L8" s="96"/>
      <c r="M8" s="96"/>
    </row>
    <row r="9" spans="1:14" ht="38.25">
      <c r="A9" s="164">
        <v>3</v>
      </c>
      <c r="B9" s="165" t="s">
        <v>227</v>
      </c>
      <c r="C9" s="166" t="s">
        <v>64</v>
      </c>
      <c r="D9" s="167">
        <v>150</v>
      </c>
      <c r="E9" s="168"/>
      <c r="F9" s="16">
        <f t="shared" si="0"/>
        <v>0</v>
      </c>
      <c r="G9" s="17">
        <f t="shared" si="1"/>
        <v>0</v>
      </c>
      <c r="H9" s="18"/>
      <c r="I9" s="17">
        <f t="shared" si="2"/>
        <v>0</v>
      </c>
      <c r="J9" s="17">
        <f t="shared" si="3"/>
        <v>0</v>
      </c>
      <c r="K9" s="153"/>
      <c r="L9" s="96"/>
      <c r="M9" s="96"/>
    </row>
    <row r="10" spans="1:14" ht="25.5">
      <c r="A10" s="164">
        <v>4</v>
      </c>
      <c r="B10" s="165" t="s">
        <v>228</v>
      </c>
      <c r="C10" s="166" t="s">
        <v>64</v>
      </c>
      <c r="D10" s="167">
        <v>150</v>
      </c>
      <c r="E10" s="168"/>
      <c r="F10" s="16">
        <f t="shared" si="0"/>
        <v>0</v>
      </c>
      <c r="G10" s="17">
        <f t="shared" si="1"/>
        <v>0</v>
      </c>
      <c r="H10" s="18"/>
      <c r="I10" s="17">
        <f t="shared" si="2"/>
        <v>0</v>
      </c>
      <c r="J10" s="17">
        <f t="shared" si="3"/>
        <v>0</v>
      </c>
      <c r="K10" s="169"/>
      <c r="L10" s="170"/>
      <c r="M10" s="171"/>
    </row>
    <row r="11" spans="1:14" ht="153">
      <c r="A11" s="164">
        <v>5</v>
      </c>
      <c r="B11" s="165" t="s">
        <v>229</v>
      </c>
      <c r="C11" s="166" t="s">
        <v>64</v>
      </c>
      <c r="D11" s="167">
        <v>50</v>
      </c>
      <c r="E11" s="168"/>
      <c r="F11" s="16">
        <f t="shared" si="0"/>
        <v>0</v>
      </c>
      <c r="G11" s="17">
        <f t="shared" si="1"/>
        <v>0</v>
      </c>
      <c r="H11" s="18"/>
      <c r="I11" s="17">
        <f t="shared" si="2"/>
        <v>0</v>
      </c>
      <c r="J11" s="17">
        <f t="shared" si="3"/>
        <v>0</v>
      </c>
      <c r="K11" s="172"/>
      <c r="L11" s="96"/>
      <c r="M11" s="96"/>
    </row>
    <row r="12" spans="1:14" ht="140.25">
      <c r="A12" s="164">
        <v>6</v>
      </c>
      <c r="B12" s="165" t="s">
        <v>230</v>
      </c>
      <c r="C12" s="166" t="s">
        <v>64</v>
      </c>
      <c r="D12" s="167">
        <v>30</v>
      </c>
      <c r="E12" s="168"/>
      <c r="F12" s="16">
        <f t="shared" si="0"/>
        <v>0</v>
      </c>
      <c r="G12" s="17">
        <f t="shared" si="1"/>
        <v>0</v>
      </c>
      <c r="H12" s="18"/>
      <c r="I12" s="17">
        <f t="shared" si="2"/>
        <v>0</v>
      </c>
      <c r="J12" s="17">
        <f t="shared" si="3"/>
        <v>0</v>
      </c>
      <c r="K12" s="173"/>
      <c r="L12" s="173"/>
      <c r="M12" s="174"/>
    </row>
    <row r="13" spans="1:14" ht="255">
      <c r="A13" s="164">
        <v>7</v>
      </c>
      <c r="B13" s="165" t="s">
        <v>231</v>
      </c>
      <c r="C13" s="166" t="s">
        <v>64</v>
      </c>
      <c r="D13" s="167">
        <v>20000</v>
      </c>
      <c r="E13" s="168"/>
      <c r="F13" s="16">
        <f t="shared" si="0"/>
        <v>0</v>
      </c>
      <c r="G13" s="17">
        <f t="shared" si="1"/>
        <v>0</v>
      </c>
      <c r="H13" s="18"/>
      <c r="I13" s="17">
        <f t="shared" si="2"/>
        <v>0</v>
      </c>
      <c r="J13" s="17">
        <f t="shared" si="3"/>
        <v>0</v>
      </c>
      <c r="K13" s="174"/>
      <c r="L13" s="174"/>
      <c r="M13" s="174"/>
      <c r="N13" s="396"/>
    </row>
    <row r="14" spans="1:14">
      <c r="A14" s="164">
        <v>8</v>
      </c>
      <c r="B14" s="165" t="s">
        <v>232</v>
      </c>
      <c r="C14" s="166" t="s">
        <v>64</v>
      </c>
      <c r="D14" s="167">
        <v>30</v>
      </c>
      <c r="E14" s="168"/>
      <c r="F14" s="16">
        <f t="shared" si="0"/>
        <v>0</v>
      </c>
      <c r="G14" s="17">
        <f t="shared" si="1"/>
        <v>0</v>
      </c>
      <c r="H14" s="18"/>
      <c r="I14" s="17">
        <f t="shared" si="2"/>
        <v>0</v>
      </c>
      <c r="J14" s="17">
        <f t="shared" si="3"/>
        <v>0</v>
      </c>
      <c r="K14" s="174"/>
      <c r="L14" s="174"/>
      <c r="M14" s="174"/>
    </row>
    <row r="15" spans="1:14">
      <c r="A15" s="164">
        <v>9</v>
      </c>
      <c r="B15" s="165" t="s">
        <v>233</v>
      </c>
      <c r="C15" s="166" t="s">
        <v>64</v>
      </c>
      <c r="D15" s="167">
        <v>120</v>
      </c>
      <c r="E15" s="168"/>
      <c r="F15" s="16">
        <f t="shared" si="0"/>
        <v>0</v>
      </c>
      <c r="G15" s="17">
        <f t="shared" si="1"/>
        <v>0</v>
      </c>
      <c r="H15" s="18"/>
      <c r="I15" s="17">
        <f t="shared" si="2"/>
        <v>0</v>
      </c>
      <c r="J15" s="17">
        <f t="shared" si="3"/>
        <v>0</v>
      </c>
      <c r="K15" s="174"/>
      <c r="L15" s="174"/>
      <c r="M15" s="174"/>
    </row>
    <row r="16" spans="1:14" ht="25.5">
      <c r="A16" s="164">
        <v>10</v>
      </c>
      <c r="B16" s="165" t="s">
        <v>234</v>
      </c>
      <c r="C16" s="166" t="s">
        <v>64</v>
      </c>
      <c r="D16" s="167">
        <v>1200</v>
      </c>
      <c r="E16" s="168"/>
      <c r="F16" s="16">
        <f t="shared" si="0"/>
        <v>0</v>
      </c>
      <c r="G16" s="17">
        <f t="shared" si="1"/>
        <v>0</v>
      </c>
      <c r="H16" s="18"/>
      <c r="I16" s="17">
        <f t="shared" si="2"/>
        <v>0</v>
      </c>
      <c r="J16" s="17">
        <f t="shared" si="3"/>
        <v>0</v>
      </c>
      <c r="K16" s="174"/>
      <c r="L16" s="174"/>
      <c r="M16" s="174"/>
    </row>
    <row r="17" spans="1:13" ht="25.5">
      <c r="A17" s="164">
        <v>11</v>
      </c>
      <c r="B17" s="165" t="s">
        <v>235</v>
      </c>
      <c r="C17" s="166" t="s">
        <v>64</v>
      </c>
      <c r="D17" s="167">
        <v>200</v>
      </c>
      <c r="E17" s="168"/>
      <c r="F17" s="16">
        <f t="shared" si="0"/>
        <v>0</v>
      </c>
      <c r="G17" s="17">
        <f t="shared" si="1"/>
        <v>0</v>
      </c>
      <c r="H17" s="18"/>
      <c r="I17" s="17">
        <f t="shared" si="2"/>
        <v>0</v>
      </c>
      <c r="J17" s="17">
        <f t="shared" si="3"/>
        <v>0</v>
      </c>
      <c r="K17" s="174"/>
      <c r="L17" s="174"/>
      <c r="M17" s="174"/>
    </row>
    <row r="18" spans="1:13" ht="25.5">
      <c r="A18" s="164">
        <v>12</v>
      </c>
      <c r="B18" s="165" t="s">
        <v>236</v>
      </c>
      <c r="C18" s="166" t="s">
        <v>64</v>
      </c>
      <c r="D18" s="167">
        <v>30</v>
      </c>
      <c r="E18" s="168"/>
      <c r="F18" s="16">
        <f t="shared" si="0"/>
        <v>0</v>
      </c>
      <c r="G18" s="17">
        <f t="shared" si="1"/>
        <v>0</v>
      </c>
      <c r="H18" s="18"/>
      <c r="I18" s="17">
        <f t="shared" si="2"/>
        <v>0</v>
      </c>
      <c r="J18" s="17">
        <f t="shared" si="3"/>
        <v>0</v>
      </c>
      <c r="K18" s="174"/>
      <c r="L18" s="174"/>
      <c r="M18" s="174"/>
    </row>
    <row r="19" spans="1:13" ht="25.5">
      <c r="A19" s="164">
        <v>13</v>
      </c>
      <c r="B19" s="165" t="s">
        <v>237</v>
      </c>
      <c r="C19" s="166" t="s">
        <v>64</v>
      </c>
      <c r="D19" s="167">
        <v>6000</v>
      </c>
      <c r="E19" s="168"/>
      <c r="F19" s="16">
        <f t="shared" si="0"/>
        <v>0</v>
      </c>
      <c r="G19" s="17">
        <f t="shared" si="1"/>
        <v>0</v>
      </c>
      <c r="H19" s="18"/>
      <c r="I19" s="17">
        <f t="shared" si="2"/>
        <v>0</v>
      </c>
      <c r="J19" s="17">
        <f t="shared" si="3"/>
        <v>0</v>
      </c>
      <c r="K19" s="174"/>
      <c r="L19" s="174"/>
      <c r="M19" s="174"/>
    </row>
    <row r="20" spans="1:13" ht="178.5">
      <c r="A20" s="164">
        <v>14</v>
      </c>
      <c r="B20" s="165" t="s">
        <v>238</v>
      </c>
      <c r="C20" s="166" t="s">
        <v>64</v>
      </c>
      <c r="D20" s="167">
        <v>800</v>
      </c>
      <c r="E20" s="168"/>
      <c r="F20" s="16">
        <f t="shared" si="0"/>
        <v>0</v>
      </c>
      <c r="G20" s="17">
        <f t="shared" si="1"/>
        <v>0</v>
      </c>
      <c r="H20" s="18"/>
      <c r="I20" s="17">
        <f t="shared" si="2"/>
        <v>0</v>
      </c>
      <c r="J20" s="17">
        <f t="shared" si="3"/>
        <v>0</v>
      </c>
      <c r="K20" s="174"/>
      <c r="L20" s="174"/>
      <c r="M20" s="174"/>
    </row>
    <row r="21" spans="1:13" ht="25.5">
      <c r="A21" s="164">
        <v>15</v>
      </c>
      <c r="B21" s="165" t="s">
        <v>239</v>
      </c>
      <c r="C21" s="166" t="s">
        <v>64</v>
      </c>
      <c r="D21" s="167">
        <v>30</v>
      </c>
      <c r="E21" s="168"/>
      <c r="F21" s="16">
        <f t="shared" si="0"/>
        <v>0</v>
      </c>
      <c r="G21" s="17">
        <f t="shared" si="1"/>
        <v>0</v>
      </c>
      <c r="H21" s="18"/>
      <c r="I21" s="17">
        <f t="shared" si="2"/>
        <v>0</v>
      </c>
      <c r="J21" s="17">
        <f t="shared" si="3"/>
        <v>0</v>
      </c>
      <c r="K21" s="174"/>
      <c r="L21" s="174"/>
      <c r="M21" s="174"/>
    </row>
    <row r="22" spans="1:13" ht="25.5">
      <c r="A22" s="164">
        <v>16</v>
      </c>
      <c r="B22" s="165" t="s">
        <v>240</v>
      </c>
      <c r="C22" s="166" t="s">
        <v>64</v>
      </c>
      <c r="D22" s="167">
        <v>40</v>
      </c>
      <c r="E22" s="168"/>
      <c r="F22" s="16">
        <f t="shared" si="0"/>
        <v>0</v>
      </c>
      <c r="G22" s="17">
        <f t="shared" si="1"/>
        <v>0</v>
      </c>
      <c r="H22" s="18"/>
      <c r="I22" s="17">
        <f t="shared" si="2"/>
        <v>0</v>
      </c>
      <c r="J22" s="17">
        <f t="shared" si="3"/>
        <v>0</v>
      </c>
      <c r="K22" s="174"/>
      <c r="L22" s="174"/>
      <c r="M22" s="174"/>
    </row>
    <row r="23" spans="1:13" ht="25.5">
      <c r="A23" s="164">
        <v>17</v>
      </c>
      <c r="B23" s="165" t="s">
        <v>241</v>
      </c>
      <c r="C23" s="166" t="s">
        <v>64</v>
      </c>
      <c r="D23" s="167">
        <v>15</v>
      </c>
      <c r="E23" s="168"/>
      <c r="F23" s="16">
        <f t="shared" si="0"/>
        <v>0</v>
      </c>
      <c r="G23" s="17">
        <f t="shared" si="1"/>
        <v>0</v>
      </c>
      <c r="H23" s="18"/>
      <c r="I23" s="17">
        <f t="shared" si="2"/>
        <v>0</v>
      </c>
      <c r="J23" s="17">
        <f t="shared" si="3"/>
        <v>0</v>
      </c>
      <c r="K23" s="174"/>
      <c r="L23" s="174"/>
      <c r="M23" s="174"/>
    </row>
    <row r="24" spans="1:13" ht="25.5">
      <c r="A24" s="164">
        <v>18</v>
      </c>
      <c r="B24" s="165" t="s">
        <v>242</v>
      </c>
      <c r="C24" s="166" t="s">
        <v>64</v>
      </c>
      <c r="D24" s="167">
        <v>20</v>
      </c>
      <c r="E24" s="168"/>
      <c r="F24" s="16">
        <f t="shared" si="0"/>
        <v>0</v>
      </c>
      <c r="G24" s="17">
        <f t="shared" si="1"/>
        <v>0</v>
      </c>
      <c r="H24" s="18"/>
      <c r="I24" s="17">
        <f t="shared" si="2"/>
        <v>0</v>
      </c>
      <c r="J24" s="17">
        <f t="shared" si="3"/>
        <v>0</v>
      </c>
      <c r="K24" s="174"/>
      <c r="L24" s="174"/>
      <c r="M24" s="174"/>
    </row>
    <row r="25" spans="1:13" ht="89.25">
      <c r="A25" s="164">
        <v>19</v>
      </c>
      <c r="B25" s="165" t="s">
        <v>243</v>
      </c>
      <c r="C25" s="166" t="s">
        <v>64</v>
      </c>
      <c r="D25" s="167">
        <v>1000</v>
      </c>
      <c r="E25" s="168"/>
      <c r="F25" s="16">
        <f t="shared" si="0"/>
        <v>0</v>
      </c>
      <c r="G25" s="17">
        <f t="shared" si="1"/>
        <v>0</v>
      </c>
      <c r="H25" s="18"/>
      <c r="I25" s="17">
        <f t="shared" si="2"/>
        <v>0</v>
      </c>
      <c r="J25" s="17">
        <f t="shared" si="3"/>
        <v>0</v>
      </c>
      <c r="K25" s="174"/>
      <c r="L25" s="174"/>
      <c r="M25" s="174"/>
    </row>
    <row r="26" spans="1:13" ht="89.25">
      <c r="A26" s="164">
        <v>20</v>
      </c>
      <c r="B26" s="165" t="s">
        <v>244</v>
      </c>
      <c r="C26" s="166" t="s">
        <v>64</v>
      </c>
      <c r="D26" s="167">
        <v>400</v>
      </c>
      <c r="E26" s="168"/>
      <c r="F26" s="16">
        <f t="shared" si="0"/>
        <v>0</v>
      </c>
      <c r="G26" s="17">
        <f t="shared" si="1"/>
        <v>0</v>
      </c>
      <c r="H26" s="18"/>
      <c r="I26" s="17">
        <f t="shared" si="2"/>
        <v>0</v>
      </c>
      <c r="J26" s="17">
        <f t="shared" si="3"/>
        <v>0</v>
      </c>
      <c r="K26" s="174"/>
      <c r="L26" s="174"/>
      <c r="M26" s="174"/>
    </row>
    <row r="27" spans="1:13" ht="51">
      <c r="A27" s="164">
        <v>21</v>
      </c>
      <c r="B27" s="165" t="s">
        <v>245</v>
      </c>
      <c r="C27" s="166" t="s">
        <v>64</v>
      </c>
      <c r="D27" s="167">
        <v>150</v>
      </c>
      <c r="E27" s="168"/>
      <c r="F27" s="16">
        <f t="shared" si="0"/>
        <v>0</v>
      </c>
      <c r="G27" s="17">
        <f t="shared" si="1"/>
        <v>0</v>
      </c>
      <c r="H27" s="18"/>
      <c r="I27" s="17">
        <f t="shared" si="2"/>
        <v>0</v>
      </c>
      <c r="J27" s="17">
        <f t="shared" si="3"/>
        <v>0</v>
      </c>
      <c r="K27" s="174"/>
      <c r="L27" s="174"/>
      <c r="M27" s="174"/>
    </row>
    <row r="28" spans="1:13" ht="38.25">
      <c r="A28" s="164">
        <v>22</v>
      </c>
      <c r="B28" s="165" t="s">
        <v>246</v>
      </c>
      <c r="C28" s="166" t="s">
        <v>64</v>
      </c>
      <c r="D28" s="167">
        <v>200</v>
      </c>
      <c r="E28" s="168"/>
      <c r="F28" s="16">
        <f t="shared" si="0"/>
        <v>0</v>
      </c>
      <c r="G28" s="17">
        <f t="shared" si="1"/>
        <v>0</v>
      </c>
      <c r="H28" s="18"/>
      <c r="I28" s="17">
        <f t="shared" si="2"/>
        <v>0</v>
      </c>
      <c r="J28" s="17">
        <f t="shared" si="3"/>
        <v>0</v>
      </c>
      <c r="K28" s="174"/>
      <c r="L28" s="174"/>
      <c r="M28" s="174"/>
    </row>
    <row r="29" spans="1:13" ht="25.5">
      <c r="A29" s="164">
        <v>23</v>
      </c>
      <c r="B29" s="165" t="s">
        <v>247</v>
      </c>
      <c r="C29" s="166" t="s">
        <v>64</v>
      </c>
      <c r="D29" s="167">
        <v>300</v>
      </c>
      <c r="E29" s="168"/>
      <c r="F29" s="16">
        <f t="shared" si="0"/>
        <v>0</v>
      </c>
      <c r="G29" s="17">
        <f t="shared" si="1"/>
        <v>0</v>
      </c>
      <c r="H29" s="18"/>
      <c r="I29" s="17">
        <f t="shared" si="2"/>
        <v>0</v>
      </c>
      <c r="J29" s="17">
        <f t="shared" si="3"/>
        <v>0</v>
      </c>
      <c r="K29" s="174"/>
      <c r="L29" s="174"/>
      <c r="M29" s="174"/>
    </row>
    <row r="30" spans="1:13" ht="76.5">
      <c r="A30" s="164">
        <v>24</v>
      </c>
      <c r="B30" s="165" t="s">
        <v>248</v>
      </c>
      <c r="C30" s="166" t="s">
        <v>64</v>
      </c>
      <c r="D30" s="167">
        <v>300</v>
      </c>
      <c r="E30" s="168"/>
      <c r="F30" s="16">
        <f t="shared" si="0"/>
        <v>0</v>
      </c>
      <c r="G30" s="17">
        <f t="shared" si="1"/>
        <v>0</v>
      </c>
      <c r="H30" s="18"/>
      <c r="I30" s="17">
        <f t="shared" si="2"/>
        <v>0</v>
      </c>
      <c r="J30" s="17">
        <f t="shared" si="3"/>
        <v>0</v>
      </c>
      <c r="K30" s="174"/>
      <c r="L30" s="174"/>
      <c r="M30" s="174"/>
    </row>
    <row r="31" spans="1:13" ht="25.5">
      <c r="A31" s="164">
        <v>25</v>
      </c>
      <c r="B31" s="165" t="s">
        <v>249</v>
      </c>
      <c r="C31" s="166" t="s">
        <v>64</v>
      </c>
      <c r="D31" s="167">
        <v>600</v>
      </c>
      <c r="E31" s="168"/>
      <c r="F31" s="16">
        <f t="shared" si="0"/>
        <v>0</v>
      </c>
      <c r="G31" s="17">
        <f t="shared" si="1"/>
        <v>0</v>
      </c>
      <c r="H31" s="18"/>
      <c r="I31" s="17">
        <f t="shared" si="2"/>
        <v>0</v>
      </c>
      <c r="J31" s="17">
        <f t="shared" si="3"/>
        <v>0</v>
      </c>
      <c r="K31" s="174"/>
      <c r="L31" s="174"/>
      <c r="M31" s="174"/>
    </row>
    <row r="32" spans="1:13">
      <c r="A32" s="425" t="s">
        <v>123</v>
      </c>
      <c r="B32" s="425"/>
      <c r="C32" s="425"/>
      <c r="D32" s="425"/>
      <c r="E32" s="425"/>
      <c r="F32" s="425"/>
      <c r="G32" s="388">
        <f>SUM(G7:G31)</f>
        <v>0</v>
      </c>
      <c r="H32" s="389"/>
      <c r="I32" s="17">
        <f>SUM(I7:I31)</f>
        <v>0</v>
      </c>
      <c r="J32" s="17">
        <f>SUM(J7:J31)</f>
        <v>0</v>
      </c>
      <c r="K32" s="77"/>
      <c r="L32" s="77"/>
      <c r="M32" s="77"/>
    </row>
    <row r="34" spans="2:14">
      <c r="B34" s="413" t="s">
        <v>450</v>
      </c>
      <c r="C34" s="413"/>
      <c r="D34" s="413"/>
      <c r="E34" s="413"/>
      <c r="F34" s="413"/>
      <c r="G34" s="413"/>
      <c r="H34" s="413"/>
      <c r="I34" s="413"/>
      <c r="J34" s="413"/>
      <c r="K34" s="413"/>
      <c r="L34" s="413"/>
      <c r="M34" s="413"/>
      <c r="N34" s="413"/>
    </row>
    <row r="35" spans="2:14">
      <c r="B35" s="379"/>
      <c r="C35" s="380"/>
      <c r="D35" s="380"/>
      <c r="E35" s="380"/>
    </row>
  </sheetData>
  <mergeCells count="12">
    <mergeCell ref="B34:N34"/>
    <mergeCell ref="M5:M6"/>
    <mergeCell ref="A32:F32"/>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5.xml><?xml version="1.0" encoding="utf-8"?>
<worksheet xmlns="http://schemas.openxmlformats.org/spreadsheetml/2006/main" xmlns:r="http://schemas.openxmlformats.org/officeDocument/2006/relationships">
  <dimension ref="A1:N75"/>
  <sheetViews>
    <sheetView workbookViewId="0">
      <selection activeCell="B75" sqref="B75:N75"/>
    </sheetView>
  </sheetViews>
  <sheetFormatPr defaultRowHeight="14.25"/>
  <cols>
    <col min="1" max="1" width="9.125" customWidth="1"/>
    <col min="2" max="2" width="35.125" style="158" customWidth="1"/>
    <col min="3" max="6" width="9.125" customWidth="1"/>
    <col min="7" max="7" width="11.875" customWidth="1"/>
    <col min="8" max="8" width="9.125" customWidth="1"/>
    <col min="9" max="9" width="16" customWidth="1"/>
    <col min="10" max="10" width="12.25" customWidth="1"/>
    <col min="11" max="11" width="9.125" customWidth="1"/>
    <col min="12" max="12" width="11.625" customWidth="1"/>
    <col min="13" max="13" width="11.75" customWidth="1"/>
  </cols>
  <sheetData>
    <row r="1" spans="1:13">
      <c r="A1" s="175"/>
      <c r="B1" s="176" t="s">
        <v>250</v>
      </c>
      <c r="C1" s="177"/>
      <c r="D1" s="178"/>
      <c r="E1" s="179"/>
      <c r="F1" s="179"/>
      <c r="G1" s="180"/>
      <c r="H1" s="180"/>
      <c r="I1" s="180" t="s">
        <v>251</v>
      </c>
      <c r="J1" s="181"/>
      <c r="K1" s="177"/>
      <c r="L1" s="177"/>
      <c r="M1" s="177"/>
    </row>
    <row r="2" spans="1:13">
      <c r="A2" s="175"/>
      <c r="B2" s="176"/>
      <c r="C2" s="356" t="s">
        <v>447</v>
      </c>
      <c r="D2" s="178"/>
      <c r="E2" s="179"/>
      <c r="F2" s="179"/>
      <c r="G2" s="180"/>
      <c r="H2" s="180"/>
      <c r="I2" s="180"/>
      <c r="J2" s="181"/>
      <c r="K2" s="177"/>
      <c r="L2" s="177"/>
      <c r="M2" s="177"/>
    </row>
    <row r="3" spans="1:13">
      <c r="A3" s="175"/>
      <c r="B3" s="176" t="s">
        <v>252</v>
      </c>
      <c r="C3" s="177"/>
      <c r="D3" s="182"/>
      <c r="E3" s="179"/>
      <c r="F3" s="179"/>
      <c r="G3" s="83"/>
      <c r="H3" s="180"/>
      <c r="I3" s="431" t="s">
        <v>3</v>
      </c>
      <c r="J3" s="431"/>
      <c r="K3" s="431"/>
      <c r="L3" s="183"/>
      <c r="M3" s="177"/>
    </row>
    <row r="4" spans="1:13">
      <c r="A4" s="175"/>
      <c r="B4" s="176"/>
      <c r="C4" s="177"/>
      <c r="D4" s="178"/>
      <c r="E4" s="179"/>
      <c r="F4" s="179"/>
      <c r="G4" s="180"/>
      <c r="H4" s="180"/>
      <c r="I4" s="180"/>
      <c r="J4" s="180"/>
      <c r="K4" s="177"/>
      <c r="L4" s="177"/>
      <c r="M4" s="177"/>
    </row>
    <row r="5" spans="1:13" ht="24">
      <c r="A5" s="430" t="s">
        <v>4</v>
      </c>
      <c r="B5" s="432" t="s">
        <v>5</v>
      </c>
      <c r="C5" s="433" t="s">
        <v>6</v>
      </c>
      <c r="D5" s="433" t="s">
        <v>7</v>
      </c>
      <c r="E5" s="184" t="s">
        <v>8</v>
      </c>
      <c r="F5" s="184" t="s">
        <v>8</v>
      </c>
      <c r="G5" s="184" t="s">
        <v>9</v>
      </c>
      <c r="H5" s="184" t="s">
        <v>10</v>
      </c>
      <c r="I5" s="184" t="s">
        <v>11</v>
      </c>
      <c r="J5" s="184" t="s">
        <v>9</v>
      </c>
      <c r="K5" s="430" t="s">
        <v>12</v>
      </c>
      <c r="L5" s="430" t="s">
        <v>13</v>
      </c>
      <c r="M5" s="430" t="s">
        <v>449</v>
      </c>
    </row>
    <row r="6" spans="1:13" ht="33.75" customHeight="1">
      <c r="A6" s="430"/>
      <c r="B6" s="432"/>
      <c r="C6" s="433"/>
      <c r="D6" s="433"/>
      <c r="E6" s="184" t="s">
        <v>16</v>
      </c>
      <c r="F6" s="184" t="s">
        <v>17</v>
      </c>
      <c r="G6" s="184" t="s">
        <v>16</v>
      </c>
      <c r="H6" s="184" t="s">
        <v>214</v>
      </c>
      <c r="I6" s="184" t="s">
        <v>18</v>
      </c>
      <c r="J6" s="184" t="s">
        <v>17</v>
      </c>
      <c r="K6" s="430"/>
      <c r="L6" s="430"/>
      <c r="M6" s="430"/>
    </row>
    <row r="7" spans="1:13">
      <c r="A7" s="185" t="s">
        <v>19</v>
      </c>
      <c r="B7" s="186" t="s">
        <v>253</v>
      </c>
      <c r="C7" s="111" t="s">
        <v>21</v>
      </c>
      <c r="D7" s="111">
        <v>8000</v>
      </c>
      <c r="E7" s="187"/>
      <c r="F7" s="16">
        <f>E7+E7*H7</f>
        <v>0</v>
      </c>
      <c r="G7" s="17">
        <f>D7*E7</f>
        <v>0</v>
      </c>
      <c r="H7" s="18"/>
      <c r="I7" s="17">
        <f>G7*H7</f>
        <v>0</v>
      </c>
      <c r="J7" s="17">
        <f t="shared" ref="J7:J38" si="0">SUM(I7)</f>
        <v>0</v>
      </c>
      <c r="K7" s="96"/>
      <c r="L7" s="96"/>
      <c r="M7" s="96"/>
    </row>
    <row r="8" spans="1:13" ht="24">
      <c r="A8" s="185" t="s">
        <v>22</v>
      </c>
      <c r="B8" s="188" t="s">
        <v>254</v>
      </c>
      <c r="C8" s="128" t="s">
        <v>21</v>
      </c>
      <c r="D8" s="111">
        <v>1000</v>
      </c>
      <c r="E8" s="189"/>
      <c r="F8" s="16">
        <f t="shared" ref="F8:F70" si="1">E8+E8*H8</f>
        <v>0</v>
      </c>
      <c r="G8" s="17">
        <f t="shared" ref="G8:G70" si="2">D8*E8</f>
        <v>0</v>
      </c>
      <c r="H8" s="18"/>
      <c r="I8" s="17">
        <f t="shared" ref="I8:I70" si="3">G8*H8</f>
        <v>0</v>
      </c>
      <c r="J8" s="17">
        <f t="shared" si="0"/>
        <v>0</v>
      </c>
      <c r="K8" s="96"/>
      <c r="L8" s="96"/>
      <c r="M8" s="96"/>
    </row>
    <row r="9" spans="1:13" ht="24">
      <c r="A9" s="185" t="s">
        <v>24</v>
      </c>
      <c r="B9" s="188" t="s">
        <v>255</v>
      </c>
      <c r="C9" s="128" t="s">
        <v>64</v>
      </c>
      <c r="D9" s="111">
        <v>1500</v>
      </c>
      <c r="E9" s="189"/>
      <c r="F9" s="16">
        <f t="shared" si="1"/>
        <v>0</v>
      </c>
      <c r="G9" s="17">
        <f t="shared" si="2"/>
        <v>0</v>
      </c>
      <c r="H9" s="18"/>
      <c r="I9" s="17">
        <f t="shared" si="3"/>
        <v>0</v>
      </c>
      <c r="J9" s="17">
        <f t="shared" si="0"/>
        <v>0</v>
      </c>
      <c r="K9" s="96"/>
      <c r="L9" s="96"/>
      <c r="M9" s="96"/>
    </row>
    <row r="10" spans="1:13" ht="24">
      <c r="A10" s="185" t="s">
        <v>26</v>
      </c>
      <c r="B10" s="188" t="s">
        <v>256</v>
      </c>
      <c r="C10" s="128" t="s">
        <v>21</v>
      </c>
      <c r="D10" s="111">
        <v>400</v>
      </c>
      <c r="E10" s="190"/>
      <c r="F10" s="16">
        <f t="shared" si="1"/>
        <v>0</v>
      </c>
      <c r="G10" s="17">
        <f t="shared" si="2"/>
        <v>0</v>
      </c>
      <c r="H10" s="18"/>
      <c r="I10" s="17">
        <f t="shared" si="3"/>
        <v>0</v>
      </c>
      <c r="J10" s="17">
        <f t="shared" si="0"/>
        <v>0</v>
      </c>
      <c r="K10" s="96"/>
      <c r="L10" s="96"/>
      <c r="M10" s="96"/>
    </row>
    <row r="11" spans="1:13">
      <c r="A11" s="185" t="s">
        <v>28</v>
      </c>
      <c r="B11" s="188" t="s">
        <v>257</v>
      </c>
      <c r="C11" s="128" t="s">
        <v>21</v>
      </c>
      <c r="D11" s="111">
        <v>20</v>
      </c>
      <c r="E11" s="189"/>
      <c r="F11" s="16">
        <f t="shared" si="1"/>
        <v>0</v>
      </c>
      <c r="G11" s="17">
        <f t="shared" si="2"/>
        <v>0</v>
      </c>
      <c r="H11" s="18"/>
      <c r="I11" s="17">
        <f t="shared" si="3"/>
        <v>0</v>
      </c>
      <c r="J11" s="17">
        <f t="shared" si="0"/>
        <v>0</v>
      </c>
      <c r="K11" s="96"/>
      <c r="L11" s="96"/>
      <c r="M11" s="96"/>
    </row>
    <row r="12" spans="1:13">
      <c r="A12" s="185" t="s">
        <v>30</v>
      </c>
      <c r="B12" s="188" t="s">
        <v>258</v>
      </c>
      <c r="C12" s="128" t="s">
        <v>21</v>
      </c>
      <c r="D12" s="111">
        <v>20</v>
      </c>
      <c r="E12" s="189"/>
      <c r="F12" s="16">
        <f t="shared" si="1"/>
        <v>0</v>
      </c>
      <c r="G12" s="17">
        <f t="shared" si="2"/>
        <v>0</v>
      </c>
      <c r="H12" s="18"/>
      <c r="I12" s="17">
        <f t="shared" si="3"/>
        <v>0</v>
      </c>
      <c r="J12" s="17">
        <f t="shared" si="0"/>
        <v>0</v>
      </c>
      <c r="K12" s="96"/>
      <c r="L12" s="96"/>
      <c r="M12" s="96"/>
    </row>
    <row r="13" spans="1:13">
      <c r="A13" s="185" t="s">
        <v>32</v>
      </c>
      <c r="B13" s="188" t="s">
        <v>259</v>
      </c>
      <c r="C13" s="128" t="s">
        <v>21</v>
      </c>
      <c r="D13" s="111">
        <v>10</v>
      </c>
      <c r="E13" s="189"/>
      <c r="F13" s="16">
        <f t="shared" si="1"/>
        <v>0</v>
      </c>
      <c r="G13" s="17">
        <f t="shared" si="2"/>
        <v>0</v>
      </c>
      <c r="H13" s="18"/>
      <c r="I13" s="17">
        <f t="shared" si="3"/>
        <v>0</v>
      </c>
      <c r="J13" s="17">
        <f t="shared" si="0"/>
        <v>0</v>
      </c>
      <c r="K13" s="96"/>
      <c r="L13" s="96"/>
      <c r="M13" s="96"/>
    </row>
    <row r="14" spans="1:13" ht="36">
      <c r="A14" s="185" t="s">
        <v>34</v>
      </c>
      <c r="B14" s="191" t="s">
        <v>260</v>
      </c>
      <c r="C14" s="128" t="s">
        <v>21</v>
      </c>
      <c r="D14" s="111">
        <v>2000</v>
      </c>
      <c r="E14" s="192"/>
      <c r="F14" s="16">
        <f t="shared" si="1"/>
        <v>0</v>
      </c>
      <c r="G14" s="17">
        <f t="shared" si="2"/>
        <v>0</v>
      </c>
      <c r="H14" s="18"/>
      <c r="I14" s="17">
        <f t="shared" si="3"/>
        <v>0</v>
      </c>
      <c r="J14" s="17">
        <f t="shared" si="0"/>
        <v>0</v>
      </c>
      <c r="K14" s="96"/>
      <c r="L14" s="96"/>
      <c r="M14" s="96"/>
    </row>
    <row r="15" spans="1:13" ht="132">
      <c r="A15" s="185" t="s">
        <v>36</v>
      </c>
      <c r="B15" s="191" t="s">
        <v>261</v>
      </c>
      <c r="C15" s="128" t="s">
        <v>21</v>
      </c>
      <c r="D15" s="111">
        <v>300</v>
      </c>
      <c r="E15" s="192"/>
      <c r="F15" s="16">
        <f t="shared" si="1"/>
        <v>0</v>
      </c>
      <c r="G15" s="17">
        <f t="shared" si="2"/>
        <v>0</v>
      </c>
      <c r="H15" s="18"/>
      <c r="I15" s="17">
        <f t="shared" si="3"/>
        <v>0</v>
      </c>
      <c r="J15" s="17">
        <f t="shared" si="0"/>
        <v>0</v>
      </c>
      <c r="K15" s="96"/>
      <c r="L15" s="96"/>
      <c r="M15" s="96"/>
    </row>
    <row r="16" spans="1:13" ht="24">
      <c r="A16" s="185" t="s">
        <v>43</v>
      </c>
      <c r="B16" s="193" t="s">
        <v>262</v>
      </c>
      <c r="C16" s="95" t="s">
        <v>21</v>
      </c>
      <c r="D16" s="47">
        <v>400</v>
      </c>
      <c r="E16" s="192"/>
      <c r="F16" s="16">
        <f t="shared" si="1"/>
        <v>0</v>
      </c>
      <c r="G16" s="17">
        <f t="shared" si="2"/>
        <v>0</v>
      </c>
      <c r="H16" s="18"/>
      <c r="I16" s="17">
        <f t="shared" si="3"/>
        <v>0</v>
      </c>
      <c r="J16" s="17">
        <f t="shared" si="0"/>
        <v>0</v>
      </c>
      <c r="K16" s="96"/>
      <c r="L16" s="96"/>
      <c r="M16" s="96"/>
    </row>
    <row r="17" spans="1:13">
      <c r="A17" s="185" t="s">
        <v>45</v>
      </c>
      <c r="B17" s="193" t="s">
        <v>263</v>
      </c>
      <c r="C17" s="95" t="s">
        <v>21</v>
      </c>
      <c r="D17" s="47">
        <v>1000</v>
      </c>
      <c r="E17" s="194"/>
      <c r="F17" s="16">
        <f t="shared" si="1"/>
        <v>0</v>
      </c>
      <c r="G17" s="17">
        <f t="shared" si="2"/>
        <v>0</v>
      </c>
      <c r="H17" s="18"/>
      <c r="I17" s="17">
        <f t="shared" si="3"/>
        <v>0</v>
      </c>
      <c r="J17" s="17">
        <f t="shared" si="0"/>
        <v>0</v>
      </c>
      <c r="K17" s="96"/>
      <c r="L17" s="96"/>
      <c r="M17" s="96"/>
    </row>
    <row r="18" spans="1:13" ht="24">
      <c r="A18" s="185" t="s">
        <v>47</v>
      </c>
      <c r="B18" s="193" t="s">
        <v>264</v>
      </c>
      <c r="C18" s="95" t="s">
        <v>21</v>
      </c>
      <c r="D18" s="47">
        <v>15</v>
      </c>
      <c r="E18" s="194"/>
      <c r="F18" s="16">
        <f t="shared" si="1"/>
        <v>0</v>
      </c>
      <c r="G18" s="17">
        <f t="shared" si="2"/>
        <v>0</v>
      </c>
      <c r="H18" s="18"/>
      <c r="I18" s="17">
        <f t="shared" si="3"/>
        <v>0</v>
      </c>
      <c r="J18" s="17">
        <f t="shared" si="0"/>
        <v>0</v>
      </c>
      <c r="K18" s="96"/>
      <c r="L18" s="96"/>
      <c r="M18" s="96"/>
    </row>
    <row r="19" spans="1:13">
      <c r="A19" s="185" t="s">
        <v>49</v>
      </c>
      <c r="B19" s="188" t="s">
        <v>265</v>
      </c>
      <c r="C19" s="128" t="s">
        <v>38</v>
      </c>
      <c r="D19" s="111">
        <v>50</v>
      </c>
      <c r="E19" s="190"/>
      <c r="F19" s="16">
        <f t="shared" si="1"/>
        <v>0</v>
      </c>
      <c r="G19" s="17">
        <f t="shared" si="2"/>
        <v>0</v>
      </c>
      <c r="H19" s="18"/>
      <c r="I19" s="17">
        <f t="shared" si="3"/>
        <v>0</v>
      </c>
      <c r="J19" s="17">
        <f t="shared" si="0"/>
        <v>0</v>
      </c>
      <c r="K19" s="96"/>
      <c r="L19" s="96"/>
      <c r="M19" s="96"/>
    </row>
    <row r="20" spans="1:13">
      <c r="A20" s="185" t="s">
        <v>51</v>
      </c>
      <c r="B20" s="188" t="s">
        <v>266</v>
      </c>
      <c r="C20" s="128" t="s">
        <v>21</v>
      </c>
      <c r="D20" s="111">
        <v>300</v>
      </c>
      <c r="E20" s="189"/>
      <c r="F20" s="16">
        <f t="shared" si="1"/>
        <v>0</v>
      </c>
      <c r="G20" s="17">
        <f t="shared" si="2"/>
        <v>0</v>
      </c>
      <c r="H20" s="18"/>
      <c r="I20" s="17">
        <f t="shared" si="3"/>
        <v>0</v>
      </c>
      <c r="J20" s="17">
        <f t="shared" si="0"/>
        <v>0</v>
      </c>
      <c r="K20" s="96"/>
      <c r="L20" s="96"/>
      <c r="M20" s="96"/>
    </row>
    <row r="21" spans="1:13">
      <c r="A21" s="185" t="s">
        <v>53</v>
      </c>
      <c r="B21" s="188" t="s">
        <v>267</v>
      </c>
      <c r="C21" s="128" t="s">
        <v>21</v>
      </c>
      <c r="D21" s="111">
        <v>300</v>
      </c>
      <c r="E21" s="189"/>
      <c r="F21" s="16">
        <f t="shared" si="1"/>
        <v>0</v>
      </c>
      <c r="G21" s="17">
        <f t="shared" si="2"/>
        <v>0</v>
      </c>
      <c r="H21" s="18"/>
      <c r="I21" s="17">
        <f t="shared" si="3"/>
        <v>0</v>
      </c>
      <c r="J21" s="17">
        <f t="shared" si="0"/>
        <v>0</v>
      </c>
      <c r="K21" s="96"/>
      <c r="L21" s="96"/>
      <c r="M21" s="96"/>
    </row>
    <row r="22" spans="1:13">
      <c r="A22" s="185" t="s">
        <v>56</v>
      </c>
      <c r="B22" s="188" t="s">
        <v>268</v>
      </c>
      <c r="C22" s="128" t="s">
        <v>64</v>
      </c>
      <c r="D22" s="111">
        <v>200</v>
      </c>
      <c r="E22" s="189"/>
      <c r="F22" s="16">
        <f t="shared" si="1"/>
        <v>0</v>
      </c>
      <c r="G22" s="17">
        <f t="shared" si="2"/>
        <v>0</v>
      </c>
      <c r="H22" s="18"/>
      <c r="I22" s="17">
        <f t="shared" si="3"/>
        <v>0</v>
      </c>
      <c r="J22" s="17">
        <f t="shared" si="0"/>
        <v>0</v>
      </c>
      <c r="K22" s="96"/>
      <c r="L22" s="96"/>
      <c r="M22" s="96"/>
    </row>
    <row r="23" spans="1:13" ht="24">
      <c r="A23" s="185" t="s">
        <v>58</v>
      </c>
      <c r="B23" s="188" t="s">
        <v>269</v>
      </c>
      <c r="C23" s="128" t="s">
        <v>21</v>
      </c>
      <c r="D23" s="111">
        <v>6000</v>
      </c>
      <c r="E23" s="189"/>
      <c r="F23" s="16">
        <f t="shared" si="1"/>
        <v>0</v>
      </c>
      <c r="G23" s="17">
        <f t="shared" si="2"/>
        <v>0</v>
      </c>
      <c r="H23" s="18"/>
      <c r="I23" s="17">
        <f t="shared" si="3"/>
        <v>0</v>
      </c>
      <c r="J23" s="17">
        <f t="shared" si="0"/>
        <v>0</v>
      </c>
      <c r="K23" s="195"/>
      <c r="L23" s="96"/>
      <c r="M23" s="195"/>
    </row>
    <row r="24" spans="1:13" ht="24">
      <c r="A24" s="185" t="s">
        <v>60</v>
      </c>
      <c r="B24" s="188" t="s">
        <v>270</v>
      </c>
      <c r="C24" s="128" t="s">
        <v>21</v>
      </c>
      <c r="D24" s="111">
        <v>400</v>
      </c>
      <c r="E24" s="189"/>
      <c r="F24" s="16">
        <f t="shared" si="1"/>
        <v>0</v>
      </c>
      <c r="G24" s="17">
        <f t="shared" si="2"/>
        <v>0</v>
      </c>
      <c r="H24" s="18"/>
      <c r="I24" s="17">
        <f t="shared" si="3"/>
        <v>0</v>
      </c>
      <c r="J24" s="17">
        <f t="shared" si="0"/>
        <v>0</v>
      </c>
      <c r="K24" s="195"/>
      <c r="L24" s="96"/>
      <c r="M24" s="195"/>
    </row>
    <row r="25" spans="1:13" ht="24">
      <c r="A25" s="185" t="s">
        <v>62</v>
      </c>
      <c r="B25" s="186" t="s">
        <v>271</v>
      </c>
      <c r="C25" s="128" t="s">
        <v>21</v>
      </c>
      <c r="D25" s="111">
        <v>8</v>
      </c>
      <c r="E25" s="189"/>
      <c r="F25" s="16">
        <f t="shared" si="1"/>
        <v>0</v>
      </c>
      <c r="G25" s="17">
        <f t="shared" si="2"/>
        <v>0</v>
      </c>
      <c r="H25" s="18"/>
      <c r="I25" s="17">
        <f t="shared" si="3"/>
        <v>0</v>
      </c>
      <c r="J25" s="17">
        <f t="shared" si="0"/>
        <v>0</v>
      </c>
      <c r="K25" s="195"/>
      <c r="L25" s="96"/>
      <c r="M25" s="195"/>
    </row>
    <row r="26" spans="1:13" ht="24">
      <c r="A26" s="185" t="s">
        <v>65</v>
      </c>
      <c r="B26" s="188" t="s">
        <v>272</v>
      </c>
      <c r="C26" s="128" t="s">
        <v>21</v>
      </c>
      <c r="D26" s="111">
        <v>10000</v>
      </c>
      <c r="E26" s="189"/>
      <c r="F26" s="16">
        <f t="shared" si="1"/>
        <v>0</v>
      </c>
      <c r="G26" s="17">
        <f t="shared" si="2"/>
        <v>0</v>
      </c>
      <c r="H26" s="18"/>
      <c r="I26" s="17">
        <f t="shared" si="3"/>
        <v>0</v>
      </c>
      <c r="J26" s="17">
        <f t="shared" si="0"/>
        <v>0</v>
      </c>
      <c r="K26" s="195"/>
      <c r="L26" s="195"/>
      <c r="M26" s="96"/>
    </row>
    <row r="27" spans="1:13">
      <c r="A27" s="185" t="s">
        <v>67</v>
      </c>
      <c r="B27" s="188" t="s">
        <v>273</v>
      </c>
      <c r="C27" s="128" t="s">
        <v>38</v>
      </c>
      <c r="D27" s="111">
        <v>500</v>
      </c>
      <c r="E27" s="189"/>
      <c r="F27" s="16">
        <f t="shared" si="1"/>
        <v>0</v>
      </c>
      <c r="G27" s="17">
        <f t="shared" si="2"/>
        <v>0</v>
      </c>
      <c r="H27" s="18"/>
      <c r="I27" s="17">
        <f t="shared" si="3"/>
        <v>0</v>
      </c>
      <c r="J27" s="17">
        <f t="shared" si="0"/>
        <v>0</v>
      </c>
      <c r="K27" s="195"/>
      <c r="L27" s="195"/>
      <c r="M27" s="96"/>
    </row>
    <row r="28" spans="1:13" ht="24">
      <c r="A28" s="185" t="s">
        <v>69</v>
      </c>
      <c r="B28" s="188" t="s">
        <v>274</v>
      </c>
      <c r="C28" s="128" t="s">
        <v>38</v>
      </c>
      <c r="D28" s="111">
        <v>100</v>
      </c>
      <c r="E28" s="189"/>
      <c r="F28" s="16">
        <f t="shared" si="1"/>
        <v>0</v>
      </c>
      <c r="G28" s="17">
        <f t="shared" si="2"/>
        <v>0</v>
      </c>
      <c r="H28" s="18"/>
      <c r="I28" s="17">
        <f t="shared" si="3"/>
        <v>0</v>
      </c>
      <c r="J28" s="17">
        <f t="shared" si="0"/>
        <v>0</v>
      </c>
      <c r="K28" s="195"/>
      <c r="L28" s="195"/>
      <c r="M28" s="96"/>
    </row>
    <row r="29" spans="1:13" ht="24">
      <c r="A29" s="185" t="s">
        <v>71</v>
      </c>
      <c r="B29" s="188" t="s">
        <v>275</v>
      </c>
      <c r="C29" s="128" t="s">
        <v>21</v>
      </c>
      <c r="D29" s="111">
        <v>200000</v>
      </c>
      <c r="E29" s="189"/>
      <c r="F29" s="16">
        <f t="shared" si="1"/>
        <v>0</v>
      </c>
      <c r="G29" s="17">
        <f t="shared" si="2"/>
        <v>0</v>
      </c>
      <c r="H29" s="18"/>
      <c r="I29" s="17">
        <f t="shared" si="3"/>
        <v>0</v>
      </c>
      <c r="J29" s="17">
        <f t="shared" si="0"/>
        <v>0</v>
      </c>
      <c r="K29" s="195"/>
      <c r="L29" s="195"/>
      <c r="M29" s="123"/>
    </row>
    <row r="30" spans="1:13">
      <c r="A30" s="185" t="s">
        <v>73</v>
      </c>
      <c r="B30" s="188" t="s">
        <v>276</v>
      </c>
      <c r="C30" s="128" t="s">
        <v>21</v>
      </c>
      <c r="D30" s="111">
        <v>100</v>
      </c>
      <c r="E30" s="189"/>
      <c r="F30" s="16">
        <f t="shared" si="1"/>
        <v>0</v>
      </c>
      <c r="G30" s="17">
        <f t="shared" si="2"/>
        <v>0</v>
      </c>
      <c r="H30" s="18"/>
      <c r="I30" s="17">
        <f t="shared" si="3"/>
        <v>0</v>
      </c>
      <c r="J30" s="17">
        <f t="shared" si="0"/>
        <v>0</v>
      </c>
      <c r="K30" s="195"/>
      <c r="L30" s="195"/>
      <c r="M30" s="196"/>
    </row>
    <row r="31" spans="1:13">
      <c r="A31" s="185" t="s">
        <v>75</v>
      </c>
      <c r="B31" s="186" t="s">
        <v>277</v>
      </c>
      <c r="C31" s="128" t="s">
        <v>21</v>
      </c>
      <c r="D31" s="111">
        <v>200</v>
      </c>
      <c r="E31" s="189"/>
      <c r="F31" s="16">
        <f t="shared" si="1"/>
        <v>0</v>
      </c>
      <c r="G31" s="17">
        <f t="shared" si="2"/>
        <v>0</v>
      </c>
      <c r="H31" s="18"/>
      <c r="I31" s="17">
        <f t="shared" si="3"/>
        <v>0</v>
      </c>
      <c r="J31" s="17">
        <f t="shared" si="0"/>
        <v>0</v>
      </c>
      <c r="K31" s="96"/>
      <c r="L31" s="195"/>
      <c r="M31" s="96"/>
    </row>
    <row r="32" spans="1:13">
      <c r="A32" s="185" t="s">
        <v>77</v>
      </c>
      <c r="B32" s="188" t="s">
        <v>278</v>
      </c>
      <c r="C32" s="128" t="s">
        <v>21</v>
      </c>
      <c r="D32" s="111">
        <v>100</v>
      </c>
      <c r="E32" s="189"/>
      <c r="F32" s="16">
        <f t="shared" si="1"/>
        <v>0</v>
      </c>
      <c r="G32" s="17">
        <f t="shared" si="2"/>
        <v>0</v>
      </c>
      <c r="H32" s="18"/>
      <c r="I32" s="17">
        <f t="shared" si="3"/>
        <v>0</v>
      </c>
      <c r="J32" s="17">
        <f t="shared" si="0"/>
        <v>0</v>
      </c>
      <c r="K32" s="96"/>
      <c r="L32" s="96"/>
      <c r="M32" s="96"/>
    </row>
    <row r="33" spans="1:13">
      <c r="A33" s="185" t="s">
        <v>79</v>
      </c>
      <c r="B33" s="188" t="s">
        <v>279</v>
      </c>
      <c r="C33" s="128" t="s">
        <v>21</v>
      </c>
      <c r="D33" s="111">
        <v>15</v>
      </c>
      <c r="E33" s="189"/>
      <c r="F33" s="16">
        <f t="shared" si="1"/>
        <v>0</v>
      </c>
      <c r="G33" s="17">
        <f t="shared" si="2"/>
        <v>0</v>
      </c>
      <c r="H33" s="18"/>
      <c r="I33" s="17">
        <f t="shared" si="3"/>
        <v>0</v>
      </c>
      <c r="J33" s="17">
        <f t="shared" si="0"/>
        <v>0</v>
      </c>
      <c r="K33" s="96"/>
      <c r="L33" s="96"/>
      <c r="M33" s="96"/>
    </row>
    <row r="34" spans="1:13">
      <c r="A34" s="185" t="s">
        <v>81</v>
      </c>
      <c r="B34" s="188" t="s">
        <v>280</v>
      </c>
      <c r="C34" s="128" t="s">
        <v>21</v>
      </c>
      <c r="D34" s="111">
        <v>30</v>
      </c>
      <c r="E34" s="189"/>
      <c r="F34" s="16">
        <f t="shared" si="1"/>
        <v>0</v>
      </c>
      <c r="G34" s="17">
        <f t="shared" si="2"/>
        <v>0</v>
      </c>
      <c r="H34" s="18"/>
      <c r="I34" s="17">
        <f t="shared" si="3"/>
        <v>0</v>
      </c>
      <c r="J34" s="17">
        <f t="shared" si="0"/>
        <v>0</v>
      </c>
      <c r="K34" s="96"/>
      <c r="L34" s="96"/>
      <c r="M34" s="96"/>
    </row>
    <row r="35" spans="1:13" ht="36">
      <c r="A35" s="185" t="s">
        <v>83</v>
      </c>
      <c r="B35" s="188" t="s">
        <v>281</v>
      </c>
      <c r="C35" s="128" t="s">
        <v>21</v>
      </c>
      <c r="D35" s="111">
        <v>20</v>
      </c>
      <c r="E35" s="189"/>
      <c r="F35" s="16">
        <f t="shared" si="1"/>
        <v>0</v>
      </c>
      <c r="G35" s="17">
        <f t="shared" si="2"/>
        <v>0</v>
      </c>
      <c r="H35" s="18"/>
      <c r="I35" s="17">
        <f t="shared" si="3"/>
        <v>0</v>
      </c>
      <c r="J35" s="17">
        <f t="shared" si="0"/>
        <v>0</v>
      </c>
      <c r="K35" s="195"/>
      <c r="L35" s="195"/>
      <c r="M35" s="195"/>
    </row>
    <row r="36" spans="1:13" ht="36">
      <c r="A36" s="185" t="s">
        <v>85</v>
      </c>
      <c r="B36" s="188" t="s">
        <v>282</v>
      </c>
      <c r="C36" s="128" t="s">
        <v>21</v>
      </c>
      <c r="D36" s="111">
        <v>15</v>
      </c>
      <c r="E36" s="189"/>
      <c r="F36" s="16">
        <f t="shared" si="1"/>
        <v>0</v>
      </c>
      <c r="G36" s="17">
        <f t="shared" si="2"/>
        <v>0</v>
      </c>
      <c r="H36" s="18"/>
      <c r="I36" s="17">
        <f t="shared" si="3"/>
        <v>0</v>
      </c>
      <c r="J36" s="17">
        <f t="shared" si="0"/>
        <v>0</v>
      </c>
      <c r="K36" s="195"/>
      <c r="L36" s="195"/>
      <c r="M36" s="195"/>
    </row>
    <row r="37" spans="1:13">
      <c r="A37" s="185" t="s">
        <v>87</v>
      </c>
      <c r="B37" s="188" t="s">
        <v>283</v>
      </c>
      <c r="C37" s="128" t="s">
        <v>21</v>
      </c>
      <c r="D37" s="111">
        <v>4</v>
      </c>
      <c r="E37" s="189"/>
      <c r="F37" s="16">
        <f t="shared" si="1"/>
        <v>0</v>
      </c>
      <c r="G37" s="17">
        <f t="shared" si="2"/>
        <v>0</v>
      </c>
      <c r="H37" s="18"/>
      <c r="I37" s="17">
        <f t="shared" si="3"/>
        <v>0</v>
      </c>
      <c r="J37" s="17">
        <f t="shared" si="0"/>
        <v>0</v>
      </c>
      <c r="K37" s="195"/>
      <c r="L37" s="195"/>
      <c r="M37" s="195"/>
    </row>
    <row r="38" spans="1:13">
      <c r="A38" s="185" t="s">
        <v>89</v>
      </c>
      <c r="B38" s="188" t="s">
        <v>284</v>
      </c>
      <c r="C38" s="128" t="s">
        <v>21</v>
      </c>
      <c r="D38" s="111">
        <v>5</v>
      </c>
      <c r="E38" s="189"/>
      <c r="F38" s="16">
        <f t="shared" si="1"/>
        <v>0</v>
      </c>
      <c r="G38" s="17">
        <f t="shared" si="2"/>
        <v>0</v>
      </c>
      <c r="H38" s="18"/>
      <c r="I38" s="17">
        <f t="shared" si="3"/>
        <v>0</v>
      </c>
      <c r="J38" s="17">
        <f t="shared" si="0"/>
        <v>0</v>
      </c>
      <c r="K38" s="195"/>
      <c r="L38" s="195"/>
      <c r="M38" s="195"/>
    </row>
    <row r="39" spans="1:13">
      <c r="A39" s="185" t="s">
        <v>91</v>
      </c>
      <c r="B39" s="188" t="s">
        <v>285</v>
      </c>
      <c r="C39" s="128" t="s">
        <v>21</v>
      </c>
      <c r="D39" s="111">
        <v>100</v>
      </c>
      <c r="E39" s="189"/>
      <c r="F39" s="16">
        <f t="shared" si="1"/>
        <v>0</v>
      </c>
      <c r="G39" s="17">
        <f t="shared" si="2"/>
        <v>0</v>
      </c>
      <c r="H39" s="18"/>
      <c r="I39" s="17">
        <f t="shared" si="3"/>
        <v>0</v>
      </c>
      <c r="J39" s="17">
        <f t="shared" ref="J39:J70" si="4">SUM(I39)</f>
        <v>0</v>
      </c>
      <c r="K39" s="195"/>
      <c r="L39" s="195"/>
      <c r="M39" s="96"/>
    </row>
    <row r="40" spans="1:13" ht="36">
      <c r="A40" s="397" t="s">
        <v>93</v>
      </c>
      <c r="B40" s="188" t="s">
        <v>286</v>
      </c>
      <c r="C40" s="128" t="s">
        <v>21</v>
      </c>
      <c r="D40" s="111">
        <v>100</v>
      </c>
      <c r="E40" s="189"/>
      <c r="F40" s="16">
        <f t="shared" si="1"/>
        <v>0</v>
      </c>
      <c r="G40" s="17">
        <f t="shared" si="2"/>
        <v>0</v>
      </c>
      <c r="H40" s="18"/>
      <c r="I40" s="17">
        <f t="shared" si="3"/>
        <v>0</v>
      </c>
      <c r="J40" s="17">
        <f t="shared" si="4"/>
        <v>0</v>
      </c>
      <c r="K40" s="96"/>
      <c r="L40" s="96"/>
      <c r="M40" s="96"/>
    </row>
    <row r="41" spans="1:13">
      <c r="A41" s="397" t="s">
        <v>95</v>
      </c>
      <c r="B41" s="188" t="s">
        <v>287</v>
      </c>
      <c r="C41" s="128" t="s">
        <v>38</v>
      </c>
      <c r="D41" s="111">
        <v>400</v>
      </c>
      <c r="E41" s="189"/>
      <c r="F41" s="16">
        <f t="shared" si="1"/>
        <v>0</v>
      </c>
      <c r="G41" s="17">
        <f t="shared" si="2"/>
        <v>0</v>
      </c>
      <c r="H41" s="18"/>
      <c r="I41" s="17">
        <f t="shared" si="3"/>
        <v>0</v>
      </c>
      <c r="J41" s="17">
        <f t="shared" si="4"/>
        <v>0</v>
      </c>
      <c r="K41" s="96"/>
      <c r="L41" s="96"/>
      <c r="M41" s="96"/>
    </row>
    <row r="42" spans="1:13" ht="36">
      <c r="A42" s="185" t="s">
        <v>97</v>
      </c>
      <c r="B42" s="188" t="s">
        <v>288</v>
      </c>
      <c r="C42" s="128" t="s">
        <v>21</v>
      </c>
      <c r="D42" s="111">
        <v>2500</v>
      </c>
      <c r="E42" s="189"/>
      <c r="F42" s="16">
        <f t="shared" si="1"/>
        <v>0</v>
      </c>
      <c r="G42" s="17">
        <f t="shared" si="2"/>
        <v>0</v>
      </c>
      <c r="H42" s="18"/>
      <c r="I42" s="17">
        <f t="shared" si="3"/>
        <v>0</v>
      </c>
      <c r="J42" s="17">
        <f t="shared" si="4"/>
        <v>0</v>
      </c>
      <c r="K42" s="96"/>
      <c r="L42" s="96"/>
      <c r="M42" s="123"/>
    </row>
    <row r="43" spans="1:13">
      <c r="A43" s="185" t="s">
        <v>99</v>
      </c>
      <c r="B43" s="197" t="s">
        <v>289</v>
      </c>
      <c r="C43" s="128" t="s">
        <v>21</v>
      </c>
      <c r="D43" s="111">
        <v>15</v>
      </c>
      <c r="E43" s="189"/>
      <c r="F43" s="16">
        <f t="shared" si="1"/>
        <v>0</v>
      </c>
      <c r="G43" s="17">
        <f t="shared" si="2"/>
        <v>0</v>
      </c>
      <c r="H43" s="18"/>
      <c r="I43" s="17">
        <f t="shared" si="3"/>
        <v>0</v>
      </c>
      <c r="J43" s="17">
        <f t="shared" si="4"/>
        <v>0</v>
      </c>
      <c r="K43" s="96"/>
      <c r="L43" s="96"/>
      <c r="M43" s="96"/>
    </row>
    <row r="44" spans="1:13" ht="24">
      <c r="A44" s="185" t="s">
        <v>101</v>
      </c>
      <c r="B44" s="197" t="s">
        <v>290</v>
      </c>
      <c r="C44" s="128" t="s">
        <v>38</v>
      </c>
      <c r="D44" s="111">
        <v>5</v>
      </c>
      <c r="E44" s="189"/>
      <c r="F44" s="16">
        <f t="shared" si="1"/>
        <v>0</v>
      </c>
      <c r="G44" s="17">
        <f t="shared" si="2"/>
        <v>0</v>
      </c>
      <c r="H44" s="18"/>
      <c r="I44" s="17">
        <f t="shared" si="3"/>
        <v>0</v>
      </c>
      <c r="J44" s="17">
        <f t="shared" si="4"/>
        <v>0</v>
      </c>
      <c r="K44" s="96"/>
      <c r="L44" s="96"/>
      <c r="M44" s="96"/>
    </row>
    <row r="45" spans="1:13" ht="72.75" customHeight="1">
      <c r="A45" s="185" t="s">
        <v>103</v>
      </c>
      <c r="B45" s="198" t="s">
        <v>291</v>
      </c>
      <c r="C45" s="199" t="s">
        <v>21</v>
      </c>
      <c r="D45" s="200">
        <v>144</v>
      </c>
      <c r="E45" s="201"/>
      <c r="F45" s="16">
        <f t="shared" si="1"/>
        <v>0</v>
      </c>
      <c r="G45" s="17">
        <f t="shared" si="2"/>
        <v>0</v>
      </c>
      <c r="H45" s="18"/>
      <c r="I45" s="17">
        <f t="shared" si="3"/>
        <v>0</v>
      </c>
      <c r="J45" s="17">
        <f t="shared" si="4"/>
        <v>0</v>
      </c>
      <c r="K45" s="121"/>
      <c r="L45" s="96"/>
      <c r="M45" s="121"/>
    </row>
    <row r="46" spans="1:13" ht="24">
      <c r="A46" s="185" t="s">
        <v>105</v>
      </c>
      <c r="B46" s="202" t="s">
        <v>292</v>
      </c>
      <c r="C46" s="199" t="s">
        <v>21</v>
      </c>
      <c r="D46" s="200">
        <v>24</v>
      </c>
      <c r="E46" s="201"/>
      <c r="F46" s="16">
        <f t="shared" si="1"/>
        <v>0</v>
      </c>
      <c r="G46" s="17">
        <f t="shared" si="2"/>
        <v>0</v>
      </c>
      <c r="H46" s="18"/>
      <c r="I46" s="17">
        <f t="shared" si="3"/>
        <v>0</v>
      </c>
      <c r="J46" s="17">
        <f t="shared" si="4"/>
        <v>0</v>
      </c>
      <c r="K46" s="121"/>
      <c r="L46" s="96"/>
      <c r="M46" s="121"/>
    </row>
    <row r="47" spans="1:13" ht="24">
      <c r="A47" s="185" t="s">
        <v>107</v>
      </c>
      <c r="B47" s="202" t="s">
        <v>293</v>
      </c>
      <c r="C47" s="199" t="s">
        <v>21</v>
      </c>
      <c r="D47" s="200">
        <v>25</v>
      </c>
      <c r="E47" s="203"/>
      <c r="F47" s="16">
        <f t="shared" si="1"/>
        <v>0</v>
      </c>
      <c r="G47" s="17">
        <f t="shared" si="2"/>
        <v>0</v>
      </c>
      <c r="H47" s="18"/>
      <c r="I47" s="17">
        <f t="shared" si="3"/>
        <v>0</v>
      </c>
      <c r="J47" s="17">
        <f t="shared" si="4"/>
        <v>0</v>
      </c>
      <c r="K47" s="121"/>
      <c r="L47" s="96"/>
      <c r="M47" s="121"/>
    </row>
    <row r="48" spans="1:13" ht="36">
      <c r="A48" s="185" t="s">
        <v>110</v>
      </c>
      <c r="B48" s="202" t="s">
        <v>294</v>
      </c>
      <c r="C48" s="199" t="s">
        <v>21</v>
      </c>
      <c r="D48" s="200">
        <v>40</v>
      </c>
      <c r="E48" s="203"/>
      <c r="F48" s="16">
        <f t="shared" si="1"/>
        <v>0</v>
      </c>
      <c r="G48" s="17">
        <f t="shared" si="2"/>
        <v>0</v>
      </c>
      <c r="H48" s="18"/>
      <c r="I48" s="17">
        <f t="shared" si="3"/>
        <v>0</v>
      </c>
      <c r="J48" s="17">
        <f t="shared" si="4"/>
        <v>0</v>
      </c>
      <c r="K48" s="121"/>
      <c r="L48" s="96"/>
      <c r="M48" s="121"/>
    </row>
    <row r="49" spans="1:13" ht="36">
      <c r="A49" s="185" t="s">
        <v>112</v>
      </c>
      <c r="B49" s="204" t="s">
        <v>295</v>
      </c>
      <c r="C49" s="205" t="s">
        <v>38</v>
      </c>
      <c r="D49" s="43">
        <v>25</v>
      </c>
      <c r="E49" s="206"/>
      <c r="F49" s="16">
        <f t="shared" si="1"/>
        <v>0</v>
      </c>
      <c r="G49" s="17">
        <f t="shared" si="2"/>
        <v>0</v>
      </c>
      <c r="H49" s="18"/>
      <c r="I49" s="17">
        <f t="shared" si="3"/>
        <v>0</v>
      </c>
      <c r="J49" s="17">
        <f t="shared" si="4"/>
        <v>0</v>
      </c>
      <c r="K49" s="49"/>
      <c r="L49" s="49"/>
      <c r="M49" s="121"/>
    </row>
    <row r="50" spans="1:13">
      <c r="A50" s="185" t="s">
        <v>114</v>
      </c>
      <c r="B50" s="207" t="s">
        <v>296</v>
      </c>
      <c r="C50" s="128" t="s">
        <v>109</v>
      </c>
      <c r="D50" s="111">
        <v>1000</v>
      </c>
      <c r="E50" s="190"/>
      <c r="F50" s="16">
        <f t="shared" si="1"/>
        <v>0</v>
      </c>
      <c r="G50" s="17">
        <f t="shared" si="2"/>
        <v>0</v>
      </c>
      <c r="H50" s="18"/>
      <c r="I50" s="17">
        <f t="shared" si="3"/>
        <v>0</v>
      </c>
      <c r="J50" s="17">
        <f t="shared" si="4"/>
        <v>0</v>
      </c>
      <c r="K50" s="208"/>
      <c r="L50" s="96"/>
      <c r="M50" s="121"/>
    </row>
    <row r="51" spans="1:13">
      <c r="A51" s="185" t="s">
        <v>116</v>
      </c>
      <c r="B51" s="207" t="s">
        <v>297</v>
      </c>
      <c r="C51" s="128" t="s">
        <v>109</v>
      </c>
      <c r="D51" s="111">
        <v>300</v>
      </c>
      <c r="E51" s="190"/>
      <c r="F51" s="16">
        <f t="shared" si="1"/>
        <v>0</v>
      </c>
      <c r="G51" s="17">
        <f t="shared" si="2"/>
        <v>0</v>
      </c>
      <c r="H51" s="18"/>
      <c r="I51" s="17">
        <f t="shared" si="3"/>
        <v>0</v>
      </c>
      <c r="J51" s="17">
        <f t="shared" si="4"/>
        <v>0</v>
      </c>
      <c r="K51" s="208"/>
      <c r="L51" s="96"/>
      <c r="M51" s="121"/>
    </row>
    <row r="52" spans="1:13" ht="24">
      <c r="A52" s="185" t="s">
        <v>119</v>
      </c>
      <c r="B52" s="207" t="s">
        <v>298</v>
      </c>
      <c r="C52" s="128" t="s">
        <v>55</v>
      </c>
      <c r="D52" s="111">
        <v>500</v>
      </c>
      <c r="E52" s="190"/>
      <c r="F52" s="16">
        <f t="shared" si="1"/>
        <v>0</v>
      </c>
      <c r="G52" s="17">
        <f t="shared" si="2"/>
        <v>0</v>
      </c>
      <c r="H52" s="18"/>
      <c r="I52" s="17">
        <f t="shared" si="3"/>
        <v>0</v>
      </c>
      <c r="J52" s="17">
        <f t="shared" si="4"/>
        <v>0</v>
      </c>
      <c r="K52" s="208"/>
      <c r="L52" s="96"/>
      <c r="M52" s="121"/>
    </row>
    <row r="53" spans="1:13" ht="24">
      <c r="A53" s="185" t="s">
        <v>121</v>
      </c>
      <c r="B53" s="207" t="s">
        <v>299</v>
      </c>
      <c r="C53" s="128" t="s">
        <v>38</v>
      </c>
      <c r="D53" s="111">
        <v>200</v>
      </c>
      <c r="E53" s="190"/>
      <c r="F53" s="16">
        <f t="shared" si="1"/>
        <v>0</v>
      </c>
      <c r="G53" s="17">
        <f t="shared" si="2"/>
        <v>0</v>
      </c>
      <c r="H53" s="18"/>
      <c r="I53" s="17">
        <f t="shared" si="3"/>
        <v>0</v>
      </c>
      <c r="J53" s="17">
        <f t="shared" si="4"/>
        <v>0</v>
      </c>
      <c r="K53" s="208"/>
      <c r="L53" s="96"/>
      <c r="M53" s="121"/>
    </row>
    <row r="54" spans="1:13" ht="24">
      <c r="A54" s="185" t="s">
        <v>176</v>
      </c>
      <c r="B54" s="207" t="s">
        <v>300</v>
      </c>
      <c r="C54" s="128" t="s">
        <v>64</v>
      </c>
      <c r="D54" s="111">
        <v>40</v>
      </c>
      <c r="E54" s="190"/>
      <c r="F54" s="16">
        <f t="shared" si="1"/>
        <v>0</v>
      </c>
      <c r="G54" s="17">
        <f t="shared" si="2"/>
        <v>0</v>
      </c>
      <c r="H54" s="18"/>
      <c r="I54" s="17">
        <f t="shared" si="3"/>
        <v>0</v>
      </c>
      <c r="J54" s="17">
        <f t="shared" si="4"/>
        <v>0</v>
      </c>
      <c r="K54" s="121"/>
      <c r="L54" s="96"/>
      <c r="M54" s="121"/>
    </row>
    <row r="55" spans="1:13" ht="60">
      <c r="A55" s="185" t="s">
        <v>178</v>
      </c>
      <c r="B55" s="207" t="s">
        <v>301</v>
      </c>
      <c r="C55" s="128" t="s">
        <v>64</v>
      </c>
      <c r="D55" s="111">
        <v>100</v>
      </c>
      <c r="E55" s="190"/>
      <c r="F55" s="16">
        <f t="shared" si="1"/>
        <v>0</v>
      </c>
      <c r="G55" s="17">
        <f t="shared" si="2"/>
        <v>0</v>
      </c>
      <c r="H55" s="18"/>
      <c r="I55" s="17">
        <f t="shared" si="3"/>
        <v>0</v>
      </c>
      <c r="J55" s="17">
        <f t="shared" si="4"/>
        <v>0</v>
      </c>
      <c r="K55" s="121"/>
      <c r="L55" s="96"/>
      <c r="M55" s="121"/>
    </row>
    <row r="56" spans="1:13" ht="48">
      <c r="A56" s="185" t="s">
        <v>180</v>
      </c>
      <c r="B56" s="207" t="s">
        <v>302</v>
      </c>
      <c r="C56" s="128" t="s">
        <v>64</v>
      </c>
      <c r="D56" s="111">
        <v>100</v>
      </c>
      <c r="E56" s="190"/>
      <c r="F56" s="16">
        <f t="shared" si="1"/>
        <v>0</v>
      </c>
      <c r="G56" s="17">
        <f t="shared" si="2"/>
        <v>0</v>
      </c>
      <c r="H56" s="18"/>
      <c r="I56" s="17">
        <f t="shared" si="3"/>
        <v>0</v>
      </c>
      <c r="J56" s="17">
        <f t="shared" si="4"/>
        <v>0</v>
      </c>
      <c r="K56" s="121"/>
      <c r="L56" s="96"/>
      <c r="M56" s="121"/>
    </row>
    <row r="57" spans="1:13" ht="51">
      <c r="A57" s="185" t="s">
        <v>182</v>
      </c>
      <c r="B57" s="209" t="s">
        <v>303</v>
      </c>
      <c r="C57" s="210" t="s">
        <v>21</v>
      </c>
      <c r="D57" s="211">
        <v>400</v>
      </c>
      <c r="E57" s="212"/>
      <c r="F57" s="16">
        <f t="shared" si="1"/>
        <v>0</v>
      </c>
      <c r="G57" s="17">
        <f t="shared" si="2"/>
        <v>0</v>
      </c>
      <c r="H57" s="18"/>
      <c r="I57" s="17">
        <f t="shared" si="3"/>
        <v>0</v>
      </c>
      <c r="J57" s="17">
        <f t="shared" si="4"/>
        <v>0</v>
      </c>
      <c r="K57" s="213"/>
      <c r="L57" s="214"/>
      <c r="M57" s="213"/>
    </row>
    <row r="58" spans="1:13">
      <c r="A58" s="185" t="s">
        <v>184</v>
      </c>
      <c r="B58" s="209" t="s">
        <v>304</v>
      </c>
      <c r="C58" s="210" t="s">
        <v>21</v>
      </c>
      <c r="D58" s="211">
        <v>10</v>
      </c>
      <c r="E58" s="212"/>
      <c r="F58" s="16">
        <f t="shared" si="1"/>
        <v>0</v>
      </c>
      <c r="G58" s="17">
        <f t="shared" si="2"/>
        <v>0</v>
      </c>
      <c r="H58" s="18"/>
      <c r="I58" s="17">
        <f t="shared" si="3"/>
        <v>0</v>
      </c>
      <c r="J58" s="17">
        <f t="shared" si="4"/>
        <v>0</v>
      </c>
      <c r="K58" s="215"/>
      <c r="L58" s="214"/>
      <c r="M58" s="215"/>
    </row>
    <row r="59" spans="1:13" ht="25.5">
      <c r="A59" s="185" t="s">
        <v>186</v>
      </c>
      <c r="B59" s="209" t="s">
        <v>305</v>
      </c>
      <c r="C59" s="210" t="s">
        <v>21</v>
      </c>
      <c r="D59" s="211">
        <v>10</v>
      </c>
      <c r="E59" s="212"/>
      <c r="F59" s="16">
        <f t="shared" si="1"/>
        <v>0</v>
      </c>
      <c r="G59" s="17">
        <f t="shared" si="2"/>
        <v>0</v>
      </c>
      <c r="H59" s="18"/>
      <c r="I59" s="17">
        <f t="shared" si="3"/>
        <v>0</v>
      </c>
      <c r="J59" s="17">
        <f t="shared" si="4"/>
        <v>0</v>
      </c>
      <c r="K59" s="215"/>
      <c r="L59" s="214"/>
      <c r="M59" s="215"/>
    </row>
    <row r="60" spans="1:13" ht="38.25">
      <c r="A60" s="185" t="s">
        <v>188</v>
      </c>
      <c r="B60" s="209" t="s">
        <v>306</v>
      </c>
      <c r="C60" s="210" t="s">
        <v>64</v>
      </c>
      <c r="D60" s="211">
        <v>5</v>
      </c>
      <c r="E60" s="212"/>
      <c r="F60" s="16">
        <f t="shared" si="1"/>
        <v>0</v>
      </c>
      <c r="G60" s="17">
        <f t="shared" si="2"/>
        <v>0</v>
      </c>
      <c r="H60" s="18"/>
      <c r="I60" s="17">
        <f t="shared" si="3"/>
        <v>0</v>
      </c>
      <c r="J60" s="17">
        <f t="shared" si="4"/>
        <v>0</v>
      </c>
      <c r="K60" s="215"/>
      <c r="L60" s="214"/>
      <c r="M60" s="215"/>
    </row>
    <row r="61" spans="1:13" ht="25.5">
      <c r="A61" s="185" t="s">
        <v>190</v>
      </c>
      <c r="B61" s="209" t="s">
        <v>307</v>
      </c>
      <c r="C61" s="210" t="s">
        <v>21</v>
      </c>
      <c r="D61" s="211">
        <v>1</v>
      </c>
      <c r="E61" s="212"/>
      <c r="F61" s="16">
        <f t="shared" si="1"/>
        <v>0</v>
      </c>
      <c r="G61" s="17">
        <f t="shared" si="2"/>
        <v>0</v>
      </c>
      <c r="H61" s="18"/>
      <c r="I61" s="17">
        <f t="shared" si="3"/>
        <v>0</v>
      </c>
      <c r="J61" s="17">
        <f t="shared" si="4"/>
        <v>0</v>
      </c>
      <c r="K61" s="215"/>
      <c r="L61" s="214"/>
      <c r="M61" s="215"/>
    </row>
    <row r="62" spans="1:13" ht="25.5">
      <c r="A62" s="185" t="s">
        <v>192</v>
      </c>
      <c r="B62" s="209" t="s">
        <v>308</v>
      </c>
      <c r="C62" s="210" t="s">
        <v>21</v>
      </c>
      <c r="D62" s="211">
        <v>50</v>
      </c>
      <c r="E62" s="212"/>
      <c r="F62" s="16">
        <f t="shared" si="1"/>
        <v>0</v>
      </c>
      <c r="G62" s="17">
        <f t="shared" si="2"/>
        <v>0</v>
      </c>
      <c r="H62" s="18"/>
      <c r="I62" s="17">
        <f t="shared" si="3"/>
        <v>0</v>
      </c>
      <c r="J62" s="17">
        <f t="shared" si="4"/>
        <v>0</v>
      </c>
      <c r="K62" s="215"/>
      <c r="L62" s="214"/>
      <c r="M62" s="215"/>
    </row>
    <row r="63" spans="1:13" ht="25.5">
      <c r="A63" s="185" t="s">
        <v>194</v>
      </c>
      <c r="B63" s="209" t="s">
        <v>309</v>
      </c>
      <c r="C63" s="210" t="s">
        <v>21</v>
      </c>
      <c r="D63" s="211">
        <v>55</v>
      </c>
      <c r="E63" s="212"/>
      <c r="F63" s="16">
        <f t="shared" si="1"/>
        <v>0</v>
      </c>
      <c r="G63" s="17">
        <f t="shared" si="2"/>
        <v>0</v>
      </c>
      <c r="H63" s="18"/>
      <c r="I63" s="17">
        <f t="shared" si="3"/>
        <v>0</v>
      </c>
      <c r="J63" s="17">
        <f t="shared" si="4"/>
        <v>0</v>
      </c>
      <c r="K63" s="215"/>
      <c r="L63" s="214"/>
      <c r="M63" s="215"/>
    </row>
    <row r="64" spans="1:13" ht="25.5">
      <c r="A64" s="185" t="s">
        <v>196</v>
      </c>
      <c r="B64" s="209" t="s">
        <v>310</v>
      </c>
      <c r="C64" s="210" t="s">
        <v>21</v>
      </c>
      <c r="D64" s="211">
        <v>20</v>
      </c>
      <c r="E64" s="212"/>
      <c r="F64" s="16">
        <f t="shared" si="1"/>
        <v>0</v>
      </c>
      <c r="G64" s="17">
        <f t="shared" si="2"/>
        <v>0</v>
      </c>
      <c r="H64" s="18"/>
      <c r="I64" s="17">
        <f t="shared" si="3"/>
        <v>0</v>
      </c>
      <c r="J64" s="17">
        <f t="shared" si="4"/>
        <v>0</v>
      </c>
      <c r="K64" s="215"/>
      <c r="L64" s="214"/>
      <c r="M64" s="215"/>
    </row>
    <row r="65" spans="1:14" ht="25.5">
      <c r="A65" s="185" t="s">
        <v>198</v>
      </c>
      <c r="B65" s="216" t="s">
        <v>311</v>
      </c>
      <c r="C65" s="210" t="s">
        <v>21</v>
      </c>
      <c r="D65" s="211">
        <v>20</v>
      </c>
      <c r="E65" s="212"/>
      <c r="F65" s="16">
        <f t="shared" si="1"/>
        <v>0</v>
      </c>
      <c r="G65" s="17">
        <f t="shared" si="2"/>
        <v>0</v>
      </c>
      <c r="H65" s="18"/>
      <c r="I65" s="17">
        <f t="shared" si="3"/>
        <v>0</v>
      </c>
      <c r="J65" s="17">
        <f t="shared" si="4"/>
        <v>0</v>
      </c>
      <c r="K65" s="215"/>
      <c r="L65" s="214"/>
      <c r="M65" s="215"/>
    </row>
    <row r="66" spans="1:14" ht="25.5">
      <c r="A66" s="185" t="s">
        <v>200</v>
      </c>
      <c r="B66" s="209" t="s">
        <v>312</v>
      </c>
      <c r="C66" s="210" t="s">
        <v>21</v>
      </c>
      <c r="D66" s="211">
        <v>4</v>
      </c>
      <c r="E66" s="212"/>
      <c r="F66" s="16">
        <f t="shared" si="1"/>
        <v>0</v>
      </c>
      <c r="G66" s="17">
        <f t="shared" si="2"/>
        <v>0</v>
      </c>
      <c r="H66" s="18"/>
      <c r="I66" s="17">
        <f t="shared" si="3"/>
        <v>0</v>
      </c>
      <c r="J66" s="17">
        <f t="shared" si="4"/>
        <v>0</v>
      </c>
      <c r="K66" s="215"/>
      <c r="L66" s="214"/>
      <c r="M66" s="215"/>
    </row>
    <row r="67" spans="1:14" ht="25.5">
      <c r="A67" s="185" t="s">
        <v>202</v>
      </c>
      <c r="B67" s="216" t="s">
        <v>313</v>
      </c>
      <c r="C67" s="210" t="s">
        <v>21</v>
      </c>
      <c r="D67" s="211">
        <v>6</v>
      </c>
      <c r="E67" s="212"/>
      <c r="F67" s="16">
        <f t="shared" si="1"/>
        <v>0</v>
      </c>
      <c r="G67" s="17">
        <f t="shared" si="2"/>
        <v>0</v>
      </c>
      <c r="H67" s="18"/>
      <c r="I67" s="17">
        <f t="shared" si="3"/>
        <v>0</v>
      </c>
      <c r="J67" s="17">
        <f t="shared" si="4"/>
        <v>0</v>
      </c>
      <c r="K67" s="215"/>
      <c r="L67" s="214"/>
      <c r="M67" s="215"/>
    </row>
    <row r="68" spans="1:14" ht="51">
      <c r="A68" s="185" t="s">
        <v>204</v>
      </c>
      <c r="B68" s="217" t="s">
        <v>314</v>
      </c>
      <c r="C68" s="211" t="s">
        <v>21</v>
      </c>
      <c r="D68" s="211">
        <v>500</v>
      </c>
      <c r="E68" s="218"/>
      <c r="F68" s="16">
        <f t="shared" si="1"/>
        <v>0</v>
      </c>
      <c r="G68" s="17">
        <f t="shared" si="2"/>
        <v>0</v>
      </c>
      <c r="H68" s="18"/>
      <c r="I68" s="17">
        <f t="shared" si="3"/>
        <v>0</v>
      </c>
      <c r="J68" s="17">
        <f t="shared" si="4"/>
        <v>0</v>
      </c>
      <c r="K68" s="215"/>
      <c r="L68" s="214"/>
      <c r="M68" s="215"/>
    </row>
    <row r="69" spans="1:14" ht="25.5">
      <c r="A69" s="185" t="s">
        <v>206</v>
      </c>
      <c r="B69" s="209" t="s">
        <v>315</v>
      </c>
      <c r="C69" s="210" t="s">
        <v>21</v>
      </c>
      <c r="D69" s="211">
        <v>200</v>
      </c>
      <c r="E69" s="212"/>
      <c r="F69" s="16">
        <f t="shared" si="1"/>
        <v>0</v>
      </c>
      <c r="G69" s="17">
        <f t="shared" si="2"/>
        <v>0</v>
      </c>
      <c r="H69" s="18"/>
      <c r="I69" s="17">
        <f t="shared" si="3"/>
        <v>0</v>
      </c>
      <c r="J69" s="17">
        <f t="shared" si="4"/>
        <v>0</v>
      </c>
      <c r="K69" s="215"/>
      <c r="L69" s="214"/>
      <c r="M69" s="215"/>
    </row>
    <row r="70" spans="1:14" ht="25.5">
      <c r="A70" s="185" t="s">
        <v>208</v>
      </c>
      <c r="B70" s="219" t="s">
        <v>316</v>
      </c>
      <c r="C70" s="29" t="s">
        <v>21</v>
      </c>
      <c r="D70" s="30">
        <v>1000</v>
      </c>
      <c r="E70" s="212"/>
      <c r="F70" s="16">
        <f t="shared" si="1"/>
        <v>0</v>
      </c>
      <c r="G70" s="17">
        <f t="shared" si="2"/>
        <v>0</v>
      </c>
      <c r="H70" s="18"/>
      <c r="I70" s="17">
        <f t="shared" si="3"/>
        <v>0</v>
      </c>
      <c r="J70" s="17">
        <f t="shared" si="4"/>
        <v>0</v>
      </c>
      <c r="K70" s="49"/>
      <c r="L70" s="220"/>
      <c r="M70" s="215"/>
    </row>
    <row r="71" spans="1:14">
      <c r="A71" s="221"/>
      <c r="B71" s="222" t="s">
        <v>123</v>
      </c>
      <c r="C71" s="221"/>
      <c r="D71" s="221"/>
      <c r="E71" s="95"/>
      <c r="F71" s="95"/>
      <c r="G71" s="17">
        <f>SUM(G7:G70)</f>
        <v>0</v>
      </c>
      <c r="H71" s="95"/>
      <c r="I71" s="17">
        <f>SUM(I7:I70)</f>
        <v>0</v>
      </c>
      <c r="J71" s="17">
        <f>SUM(J7:J70)</f>
        <v>0</v>
      </c>
      <c r="K71" s="221"/>
      <c r="L71" s="221"/>
      <c r="M71" s="221"/>
    </row>
    <row r="73" spans="1:14">
      <c r="B73" s="378" t="s">
        <v>448</v>
      </c>
    </row>
    <row r="75" spans="1:14">
      <c r="B75" s="413" t="s">
        <v>450</v>
      </c>
      <c r="C75" s="413"/>
      <c r="D75" s="413"/>
      <c r="E75" s="413"/>
      <c r="F75" s="413"/>
      <c r="G75" s="413"/>
      <c r="H75" s="413"/>
      <c r="I75" s="413"/>
      <c r="J75" s="413"/>
      <c r="K75" s="413"/>
      <c r="L75" s="413"/>
      <c r="M75" s="413"/>
      <c r="N75" s="413"/>
    </row>
  </sheetData>
  <mergeCells count="9">
    <mergeCell ref="B75:N75"/>
    <mergeCell ref="L5:L6"/>
    <mergeCell ref="M5:M6"/>
    <mergeCell ref="I3:K3"/>
    <mergeCell ref="A5:A6"/>
    <mergeCell ref="B5:B6"/>
    <mergeCell ref="C5:C6"/>
    <mergeCell ref="D5:D6"/>
    <mergeCell ref="K5:K6"/>
  </mergeCells>
  <pageMargins left="0.70000000000000007" right="0.70000000000000007" top="0.75" bottom="0.75" header="0.30000000000000004" footer="0.30000000000000004"/>
</worksheet>
</file>

<file path=xl/worksheets/sheet6.xml><?xml version="1.0" encoding="utf-8"?>
<worksheet xmlns="http://schemas.openxmlformats.org/spreadsheetml/2006/main" xmlns:r="http://schemas.openxmlformats.org/officeDocument/2006/relationships">
  <dimension ref="A1:N17"/>
  <sheetViews>
    <sheetView topLeftCell="A14" workbookViewId="0">
      <selection activeCell="B17" sqref="B17:N17"/>
    </sheetView>
  </sheetViews>
  <sheetFormatPr defaultRowHeight="14.25"/>
  <cols>
    <col min="1" max="1" width="9.125" customWidth="1"/>
    <col min="2" max="2" width="28.625" style="158" customWidth="1"/>
    <col min="3" max="4" width="9.125" customWidth="1"/>
    <col min="5" max="5" width="9.125" style="86" customWidth="1"/>
    <col min="6" max="6" width="13.125" customWidth="1"/>
    <col min="7" max="7" width="14.875" customWidth="1"/>
    <col min="8" max="9" width="9.125" customWidth="1"/>
    <col min="10" max="10" width="15.25" customWidth="1"/>
    <col min="11" max="12" width="9.125" customWidth="1"/>
    <col min="13" max="13" width="14.625" customWidth="1"/>
    <col min="14" max="14" width="9" customWidth="1"/>
    <col min="15" max="15" width="9.125" customWidth="1"/>
  </cols>
  <sheetData>
    <row r="1" spans="1:14">
      <c r="A1" s="223"/>
      <c r="B1" s="224" t="s">
        <v>317</v>
      </c>
      <c r="C1" s="225"/>
      <c r="D1" s="226"/>
      <c r="E1" s="227"/>
      <c r="F1" s="228"/>
      <c r="G1" s="226"/>
      <c r="H1" s="229"/>
      <c r="I1" s="226" t="s">
        <v>318</v>
      </c>
      <c r="J1" s="230"/>
      <c r="K1" s="225"/>
      <c r="L1" s="225"/>
    </row>
    <row r="2" spans="1:14">
      <c r="A2" s="223"/>
      <c r="B2" s="381"/>
      <c r="C2" s="382"/>
      <c r="D2" s="383" t="s">
        <v>319</v>
      </c>
      <c r="E2" s="384"/>
      <c r="F2" s="385"/>
      <c r="G2" s="226"/>
      <c r="H2" s="229"/>
      <c r="I2" s="226"/>
      <c r="J2" s="230"/>
      <c r="K2" s="225"/>
      <c r="L2" s="225"/>
    </row>
    <row r="3" spans="1:14">
      <c r="A3" s="223"/>
      <c r="B3" s="224" t="s">
        <v>320</v>
      </c>
      <c r="C3" s="225"/>
      <c r="D3" s="147"/>
      <c r="E3" s="231"/>
      <c r="F3" s="232"/>
      <c r="G3" s="148"/>
      <c r="H3" s="229"/>
      <c r="I3" s="437" t="s">
        <v>3</v>
      </c>
      <c r="J3" s="437"/>
      <c r="K3" s="437"/>
      <c r="L3" s="437"/>
    </row>
    <row r="4" spans="1:14">
      <c r="A4" s="223"/>
      <c r="B4" s="224"/>
      <c r="C4" s="225"/>
      <c r="D4" s="226"/>
      <c r="E4" s="227"/>
      <c r="F4" s="228"/>
      <c r="G4" s="226"/>
      <c r="H4" s="229"/>
      <c r="I4" s="226"/>
      <c r="J4" s="226"/>
      <c r="K4" s="225"/>
      <c r="L4" s="225"/>
    </row>
    <row r="5" spans="1:14" ht="22.5" customHeight="1">
      <c r="A5" s="438" t="s">
        <v>4</v>
      </c>
      <c r="B5" s="439" t="s">
        <v>5</v>
      </c>
      <c r="C5" s="440" t="s">
        <v>6</v>
      </c>
      <c r="D5" s="440" t="s">
        <v>7</v>
      </c>
      <c r="E5" s="233" t="s">
        <v>8</v>
      </c>
      <c r="F5" s="233" t="s">
        <v>8</v>
      </c>
      <c r="G5" s="233" t="s">
        <v>9</v>
      </c>
      <c r="H5" s="233" t="s">
        <v>10</v>
      </c>
      <c r="I5" s="233" t="s">
        <v>11</v>
      </c>
      <c r="J5" s="233" t="s">
        <v>9</v>
      </c>
      <c r="K5" s="430" t="s">
        <v>12</v>
      </c>
      <c r="L5" s="430" t="s">
        <v>13</v>
      </c>
      <c r="M5" s="408" t="s">
        <v>449</v>
      </c>
      <c r="N5" s="179"/>
    </row>
    <row r="6" spans="1:14" ht="30.75" customHeight="1">
      <c r="A6" s="438"/>
      <c r="B6" s="439"/>
      <c r="C6" s="440"/>
      <c r="D6" s="440"/>
      <c r="E6" s="233" t="s">
        <v>16</v>
      </c>
      <c r="F6" s="233" t="s">
        <v>17</v>
      </c>
      <c r="G6" s="233" t="s">
        <v>16</v>
      </c>
      <c r="H6" s="233" t="s">
        <v>214</v>
      </c>
      <c r="I6" s="233" t="s">
        <v>18</v>
      </c>
      <c r="J6" s="233" t="s">
        <v>215</v>
      </c>
      <c r="K6" s="430"/>
      <c r="L6" s="430"/>
      <c r="M6" s="408"/>
      <c r="N6" s="179"/>
    </row>
    <row r="7" spans="1:14" ht="114.75">
      <c r="A7" s="234">
        <v>1</v>
      </c>
      <c r="B7" s="235" t="s">
        <v>321</v>
      </c>
      <c r="C7" s="236" t="s">
        <v>64</v>
      </c>
      <c r="D7" s="236">
        <v>250</v>
      </c>
      <c r="E7" s="386"/>
      <c r="F7" s="16">
        <f>E7+E7*H7</f>
        <v>0</v>
      </c>
      <c r="G7" s="17">
        <f>D7*E7</f>
        <v>0</v>
      </c>
      <c r="H7" s="18"/>
      <c r="I7" s="17">
        <f>G7*H7</f>
        <v>0</v>
      </c>
      <c r="J7" s="17">
        <f>G7+G7*H7</f>
        <v>0</v>
      </c>
      <c r="K7" s="96"/>
      <c r="L7" s="96"/>
      <c r="M7" s="96"/>
      <c r="N7" s="394"/>
    </row>
    <row r="8" spans="1:14" ht="127.5">
      <c r="A8" s="234">
        <v>2</v>
      </c>
      <c r="B8" s="237" t="s">
        <v>322</v>
      </c>
      <c r="C8" s="238" t="s">
        <v>64</v>
      </c>
      <c r="D8" s="238">
        <v>450</v>
      </c>
      <c r="E8" s="386"/>
      <c r="F8" s="16">
        <f>E8+E8*H8</f>
        <v>0</v>
      </c>
      <c r="G8" s="17">
        <f t="shared" ref="G8:G14" si="0">D8*E8</f>
        <v>0</v>
      </c>
      <c r="H8" s="18"/>
      <c r="I8" s="17">
        <f t="shared" ref="I8:I14" si="1">G8*H8</f>
        <v>0</v>
      </c>
      <c r="J8" s="17">
        <f t="shared" ref="J8:J14" si="2">G8+G8*H8</f>
        <v>0</v>
      </c>
      <c r="K8" s="96"/>
      <c r="L8" s="96"/>
      <c r="M8" s="96"/>
      <c r="N8" s="394"/>
    </row>
    <row r="9" spans="1:14" ht="114.75">
      <c r="A9" s="234">
        <v>3</v>
      </c>
      <c r="B9" s="237" t="s">
        <v>323</v>
      </c>
      <c r="C9" s="238" t="s">
        <v>64</v>
      </c>
      <c r="D9" s="238">
        <v>5</v>
      </c>
      <c r="E9" s="386"/>
      <c r="F9" s="16">
        <f t="shared" ref="F9:F14" si="3">E9+E9*H9</f>
        <v>0</v>
      </c>
      <c r="G9" s="17">
        <f t="shared" si="0"/>
        <v>0</v>
      </c>
      <c r="H9" s="18"/>
      <c r="I9" s="17">
        <f t="shared" si="1"/>
        <v>0</v>
      </c>
      <c r="J9" s="17">
        <f t="shared" si="2"/>
        <v>0</v>
      </c>
      <c r="K9" s="96"/>
      <c r="L9" s="96"/>
      <c r="M9" s="96"/>
      <c r="N9" s="394"/>
    </row>
    <row r="10" spans="1:14" ht="63.75">
      <c r="A10" s="234">
        <v>4</v>
      </c>
      <c r="B10" s="237" t="s">
        <v>324</v>
      </c>
      <c r="C10" s="238" t="s">
        <v>64</v>
      </c>
      <c r="D10" s="238">
        <v>150</v>
      </c>
      <c r="E10" s="386"/>
      <c r="F10" s="16">
        <f t="shared" si="3"/>
        <v>0</v>
      </c>
      <c r="G10" s="17">
        <f t="shared" si="0"/>
        <v>0</v>
      </c>
      <c r="H10" s="18"/>
      <c r="I10" s="17">
        <f t="shared" si="1"/>
        <v>0</v>
      </c>
      <c r="J10" s="17">
        <f t="shared" si="2"/>
        <v>0</v>
      </c>
      <c r="K10" s="96"/>
      <c r="L10" s="96"/>
      <c r="M10" s="96"/>
      <c r="N10" s="394"/>
    </row>
    <row r="11" spans="1:14" ht="114.75">
      <c r="A11" s="234">
        <v>5</v>
      </c>
      <c r="B11" s="237" t="s">
        <v>325</v>
      </c>
      <c r="C11" s="238" t="s">
        <v>64</v>
      </c>
      <c r="D11" s="238">
        <v>400</v>
      </c>
      <c r="E11" s="386"/>
      <c r="F11" s="16">
        <f t="shared" si="3"/>
        <v>0</v>
      </c>
      <c r="G11" s="17">
        <f t="shared" si="0"/>
        <v>0</v>
      </c>
      <c r="H11" s="18"/>
      <c r="I11" s="17">
        <f t="shared" si="1"/>
        <v>0</v>
      </c>
      <c r="J11" s="17">
        <f t="shared" si="2"/>
        <v>0</v>
      </c>
      <c r="K11" s="96"/>
      <c r="L11" s="96"/>
      <c r="M11" s="96"/>
      <c r="N11" s="394"/>
    </row>
    <row r="12" spans="1:14" ht="38.25">
      <c r="A12" s="239">
        <v>6</v>
      </c>
      <c r="B12" s="240" t="s">
        <v>326</v>
      </c>
      <c r="C12" s="238" t="s">
        <v>64</v>
      </c>
      <c r="D12" s="238">
        <v>150</v>
      </c>
      <c r="E12" s="386"/>
      <c r="F12" s="16">
        <f t="shared" si="3"/>
        <v>0</v>
      </c>
      <c r="G12" s="17">
        <f t="shared" si="0"/>
        <v>0</v>
      </c>
      <c r="H12" s="18"/>
      <c r="I12" s="17">
        <f t="shared" si="1"/>
        <v>0</v>
      </c>
      <c r="J12" s="17">
        <f t="shared" si="2"/>
        <v>0</v>
      </c>
      <c r="K12" s="96"/>
      <c r="L12" s="96"/>
      <c r="M12" s="96"/>
      <c r="N12" s="394"/>
    </row>
    <row r="13" spans="1:14" ht="189" customHeight="1">
      <c r="A13" s="239">
        <v>7</v>
      </c>
      <c r="B13" s="240" t="s">
        <v>327</v>
      </c>
      <c r="C13" s="238" t="s">
        <v>64</v>
      </c>
      <c r="D13" s="238">
        <v>10</v>
      </c>
      <c r="E13" s="386"/>
      <c r="F13" s="16">
        <f t="shared" si="3"/>
        <v>0</v>
      </c>
      <c r="G13" s="17">
        <f t="shared" si="0"/>
        <v>0</v>
      </c>
      <c r="H13" s="18"/>
      <c r="I13" s="17">
        <f t="shared" si="1"/>
        <v>0</v>
      </c>
      <c r="J13" s="17">
        <f t="shared" si="2"/>
        <v>0</v>
      </c>
      <c r="K13" s="96"/>
      <c r="L13" s="96"/>
      <c r="M13" s="96"/>
      <c r="N13" s="394"/>
    </row>
    <row r="14" spans="1:14" ht="242.25">
      <c r="A14" s="239">
        <v>8</v>
      </c>
      <c r="B14" s="240" t="s">
        <v>328</v>
      </c>
      <c r="C14" s="238" t="s">
        <v>64</v>
      </c>
      <c r="D14" s="238">
        <v>5</v>
      </c>
      <c r="E14" s="386"/>
      <c r="F14" s="16">
        <f t="shared" si="3"/>
        <v>0</v>
      </c>
      <c r="G14" s="17">
        <f t="shared" si="0"/>
        <v>0</v>
      </c>
      <c r="H14" s="18"/>
      <c r="I14" s="17">
        <f t="shared" si="1"/>
        <v>0</v>
      </c>
      <c r="J14" s="17">
        <f t="shared" si="2"/>
        <v>0</v>
      </c>
      <c r="K14" s="96"/>
      <c r="L14" s="96"/>
      <c r="M14" s="96"/>
      <c r="N14" s="394"/>
    </row>
    <row r="15" spans="1:14">
      <c r="A15" s="434" t="s">
        <v>397</v>
      </c>
      <c r="B15" s="435"/>
      <c r="C15" s="435"/>
      <c r="D15" s="435"/>
      <c r="E15" s="435"/>
      <c r="F15" s="436"/>
      <c r="G15" s="17">
        <f>SUM(G7:G14)</f>
        <v>0</v>
      </c>
      <c r="H15" s="18"/>
      <c r="I15" s="17">
        <f>SUM(I7:I14)</f>
        <v>0</v>
      </c>
      <c r="J15" s="17">
        <f>SUM(J7:J14)</f>
        <v>0</v>
      </c>
      <c r="K15" s="96"/>
      <c r="L15" s="96"/>
      <c r="M15" s="96"/>
      <c r="N15" s="394"/>
    </row>
    <row r="16" spans="1:14">
      <c r="I16" s="387"/>
    </row>
    <row r="17" spans="2:14">
      <c r="B17" s="413" t="s">
        <v>450</v>
      </c>
      <c r="C17" s="413"/>
      <c r="D17" s="413"/>
      <c r="E17" s="413"/>
      <c r="F17" s="413"/>
      <c r="G17" s="413"/>
      <c r="H17" s="413"/>
      <c r="I17" s="413"/>
      <c r="J17" s="413"/>
      <c r="K17" s="413"/>
      <c r="L17" s="413"/>
      <c r="M17" s="413"/>
      <c r="N17" s="413"/>
    </row>
  </sheetData>
  <mergeCells count="10">
    <mergeCell ref="B17:N17"/>
    <mergeCell ref="A15:F15"/>
    <mergeCell ref="M5:M6"/>
    <mergeCell ref="I3:L3"/>
    <mergeCell ref="A5:A6"/>
    <mergeCell ref="B5:B6"/>
    <mergeCell ref="C5:C6"/>
    <mergeCell ref="D5:D6"/>
    <mergeCell ref="K5:K6"/>
    <mergeCell ref="L5:L6"/>
  </mergeCells>
  <pageMargins left="0.70000000000000007" right="0.70000000000000007" top="0.75" bottom="0.75" header="0.30000000000000004" footer="0.30000000000000004"/>
</worksheet>
</file>

<file path=xl/worksheets/sheet7.xml><?xml version="1.0" encoding="utf-8"?>
<worksheet xmlns="http://schemas.openxmlformats.org/spreadsheetml/2006/main" xmlns:r="http://schemas.openxmlformats.org/officeDocument/2006/relationships">
  <dimension ref="A1:N13"/>
  <sheetViews>
    <sheetView workbookViewId="0">
      <selection activeCell="B13" sqref="B13:N13"/>
    </sheetView>
  </sheetViews>
  <sheetFormatPr defaultRowHeight="14.25"/>
  <cols>
    <col min="1" max="1" width="9.125" customWidth="1"/>
    <col min="2" max="2" width="27.75" style="158" customWidth="1"/>
    <col min="3" max="6" width="9.125" customWidth="1"/>
    <col min="7" max="7" width="12.875" customWidth="1"/>
    <col min="8" max="9" width="9.125" customWidth="1"/>
    <col min="10" max="10" width="12.25" customWidth="1"/>
    <col min="11" max="11" width="9.125" customWidth="1"/>
    <col min="12" max="12" width="10.75" customWidth="1"/>
    <col min="13" max="13" width="12.125" customWidth="1"/>
  </cols>
  <sheetData>
    <row r="1" spans="1:14">
      <c r="A1" s="159"/>
      <c r="B1" s="241" t="s">
        <v>329</v>
      </c>
      <c r="C1" s="148"/>
      <c r="D1" s="148"/>
      <c r="E1" s="161"/>
      <c r="F1" s="148"/>
      <c r="G1" s="148"/>
      <c r="H1" s="148"/>
      <c r="I1" s="162"/>
      <c r="J1" s="162"/>
      <c r="K1" s="162" t="s">
        <v>330</v>
      </c>
      <c r="L1" s="162"/>
    </row>
    <row r="2" spans="1:14">
      <c r="A2" s="159"/>
      <c r="B2" s="241"/>
      <c r="C2" s="148"/>
      <c r="D2" s="148" t="s">
        <v>319</v>
      </c>
      <c r="E2" s="161"/>
      <c r="F2" s="148"/>
      <c r="G2" s="148"/>
      <c r="H2" s="148"/>
      <c r="I2" s="162"/>
      <c r="J2" s="162"/>
      <c r="K2" s="162"/>
      <c r="L2" s="162"/>
    </row>
    <row r="3" spans="1:14">
      <c r="A3" s="159"/>
      <c r="B3" s="241" t="s">
        <v>331</v>
      </c>
      <c r="C3" s="148"/>
      <c r="D3" s="147"/>
      <c r="E3" s="161"/>
      <c r="F3" s="148"/>
      <c r="G3" s="148"/>
      <c r="H3" s="148"/>
      <c r="I3" s="426" t="s">
        <v>3</v>
      </c>
      <c r="J3" s="426"/>
      <c r="K3" s="426"/>
      <c r="L3" s="426"/>
    </row>
    <row r="4" spans="1:14">
      <c r="A4" s="159"/>
      <c r="B4" s="241"/>
      <c r="C4" s="148"/>
      <c r="D4" s="148"/>
      <c r="E4" s="161"/>
      <c r="F4" s="148"/>
      <c r="G4" s="148"/>
      <c r="H4" s="148"/>
      <c r="I4" s="148"/>
      <c r="J4" s="148"/>
      <c r="K4" s="148"/>
      <c r="L4" s="148"/>
    </row>
    <row r="5" spans="1:14" ht="25.5" customHeight="1">
      <c r="A5" s="441" t="s">
        <v>4</v>
      </c>
      <c r="B5" s="442" t="s">
        <v>5</v>
      </c>
      <c r="C5" s="443" t="s">
        <v>6</v>
      </c>
      <c r="D5" s="443" t="s">
        <v>7</v>
      </c>
      <c r="E5" s="242" t="s">
        <v>8</v>
      </c>
      <c r="F5" s="242" t="s">
        <v>8</v>
      </c>
      <c r="G5" s="441" t="s">
        <v>223</v>
      </c>
      <c r="H5" s="242" t="s">
        <v>10</v>
      </c>
      <c r="I5" s="242" t="s">
        <v>11</v>
      </c>
      <c r="J5" s="441" t="s">
        <v>224</v>
      </c>
      <c r="K5" s="444" t="s">
        <v>12</v>
      </c>
      <c r="L5" s="444" t="s">
        <v>13</v>
      </c>
      <c r="M5" s="408" t="s">
        <v>449</v>
      </c>
    </row>
    <row r="6" spans="1:14" ht="23.25" customHeight="1">
      <c r="A6" s="441"/>
      <c r="B6" s="442"/>
      <c r="C6" s="443"/>
      <c r="D6" s="443"/>
      <c r="E6" s="242" t="s">
        <v>16</v>
      </c>
      <c r="F6" s="242" t="s">
        <v>17</v>
      </c>
      <c r="G6" s="441"/>
      <c r="H6" s="242"/>
      <c r="I6" s="242" t="s">
        <v>18</v>
      </c>
      <c r="J6" s="441"/>
      <c r="K6" s="444"/>
      <c r="L6" s="444"/>
      <c r="M6" s="408"/>
    </row>
    <row r="7" spans="1:14">
      <c r="A7" s="164">
        <v>1</v>
      </c>
      <c r="B7" s="244" t="s">
        <v>332</v>
      </c>
      <c r="C7" s="166" t="s">
        <v>38</v>
      </c>
      <c r="D7" s="166">
        <v>7</v>
      </c>
      <c r="E7" s="168"/>
      <c r="F7" s="16"/>
      <c r="G7" s="17"/>
      <c r="H7" s="18"/>
      <c r="I7" s="17"/>
      <c r="J7" s="17"/>
      <c r="K7" s="245"/>
      <c r="L7" s="245"/>
      <c r="M7" s="246"/>
    </row>
    <row r="8" spans="1:14" ht="25.5">
      <c r="A8" s="164">
        <v>2</v>
      </c>
      <c r="B8" s="244" t="s">
        <v>333</v>
      </c>
      <c r="C8" s="166" t="s">
        <v>38</v>
      </c>
      <c r="D8" s="166">
        <v>10</v>
      </c>
      <c r="E8" s="168"/>
      <c r="F8" s="16"/>
      <c r="G8" s="17"/>
      <c r="H8" s="18"/>
      <c r="I8" s="17"/>
      <c r="J8" s="17"/>
      <c r="K8" s="153"/>
      <c r="L8" s="153"/>
      <c r="M8" s="174"/>
    </row>
    <row r="9" spans="1:14" ht="25.5">
      <c r="A9" s="398">
        <v>3</v>
      </c>
      <c r="B9" s="244" t="s">
        <v>334</v>
      </c>
      <c r="C9" s="166" t="s">
        <v>64</v>
      </c>
      <c r="D9" s="166">
        <v>5</v>
      </c>
      <c r="E9" s="168"/>
      <c r="F9" s="16"/>
      <c r="G9" s="17"/>
      <c r="H9" s="18"/>
      <c r="I9" s="17"/>
      <c r="J9" s="17"/>
      <c r="K9" s="153"/>
      <c r="L9" s="153"/>
      <c r="M9" s="174"/>
    </row>
    <row r="10" spans="1:14">
      <c r="A10" s="425" t="s">
        <v>123</v>
      </c>
      <c r="B10" s="425"/>
      <c r="C10" s="425"/>
      <c r="D10" s="425"/>
      <c r="E10" s="425"/>
      <c r="F10" s="425"/>
      <c r="G10" s="17">
        <f>SUM(G7:G9)</f>
        <v>0</v>
      </c>
      <c r="H10" s="18"/>
      <c r="I10" s="17">
        <f>G10*H10</f>
        <v>0</v>
      </c>
      <c r="J10" s="17">
        <f>SUM(J7:J9)</f>
        <v>0</v>
      </c>
      <c r="K10" s="247"/>
      <c r="L10" s="247"/>
    </row>
    <row r="13" spans="1:14">
      <c r="B13" s="413" t="s">
        <v>450</v>
      </c>
      <c r="C13" s="413"/>
      <c r="D13" s="413"/>
      <c r="E13" s="413"/>
      <c r="F13" s="413"/>
      <c r="G13" s="413"/>
      <c r="H13" s="413"/>
      <c r="I13" s="413"/>
      <c r="J13" s="413"/>
      <c r="K13" s="413"/>
      <c r="L13" s="413"/>
      <c r="M13" s="413"/>
      <c r="N13" s="413"/>
    </row>
  </sheetData>
  <mergeCells count="12">
    <mergeCell ref="B13:N13"/>
    <mergeCell ref="M5:M6"/>
    <mergeCell ref="A10:F10"/>
    <mergeCell ref="I3:L3"/>
    <mergeCell ref="A5:A6"/>
    <mergeCell ref="B5:B6"/>
    <mergeCell ref="C5:C6"/>
    <mergeCell ref="D5:D6"/>
    <mergeCell ref="G5:G6"/>
    <mergeCell ref="J5:J6"/>
    <mergeCell ref="K5:K6"/>
    <mergeCell ref="L5:L6"/>
  </mergeCells>
  <pageMargins left="0.70000000000000007" right="0.70000000000000007" top="0.75" bottom="0.75" header="0.30000000000000004" footer="0.30000000000000004"/>
</worksheet>
</file>

<file path=xl/worksheets/sheet8.xml><?xml version="1.0" encoding="utf-8"?>
<worksheet xmlns="http://schemas.openxmlformats.org/spreadsheetml/2006/main" xmlns:r="http://schemas.openxmlformats.org/officeDocument/2006/relationships">
  <dimension ref="A1:N47"/>
  <sheetViews>
    <sheetView workbookViewId="0">
      <selection activeCell="B41" sqref="B41:N41"/>
    </sheetView>
  </sheetViews>
  <sheetFormatPr defaultRowHeight="14.25"/>
  <cols>
    <col min="1" max="1" width="9.125" customWidth="1"/>
    <col min="2" max="2" width="56.625" customWidth="1"/>
    <col min="3" max="6" width="9.125" customWidth="1"/>
    <col min="7" max="7" width="13.75" customWidth="1"/>
    <col min="8" max="8" width="9.125" customWidth="1"/>
    <col min="9" max="9" width="14" customWidth="1"/>
    <col min="10" max="10" width="12.75" customWidth="1"/>
    <col min="11" max="11" width="9.125" customWidth="1"/>
    <col min="13" max="13" width="12.375" customWidth="1"/>
  </cols>
  <sheetData>
    <row r="1" spans="1:13">
      <c r="A1" s="250"/>
      <c r="B1" s="251" t="s">
        <v>335</v>
      </c>
      <c r="C1" s="252"/>
      <c r="D1" s="252"/>
      <c r="E1" s="253"/>
      <c r="F1" s="253"/>
      <c r="G1" s="254"/>
      <c r="H1" s="255"/>
      <c r="I1" s="254" t="s">
        <v>336</v>
      </c>
      <c r="J1" s="256"/>
      <c r="K1" s="252"/>
      <c r="L1" s="252"/>
      <c r="M1" s="252"/>
    </row>
    <row r="2" spans="1:13">
      <c r="A2" s="250"/>
      <c r="B2" s="251"/>
      <c r="C2" s="356" t="s">
        <v>447</v>
      </c>
      <c r="D2" s="252"/>
      <c r="E2" s="253"/>
      <c r="F2" s="253"/>
      <c r="G2" s="254"/>
      <c r="H2" s="255"/>
      <c r="I2" s="254"/>
      <c r="J2" s="256"/>
      <c r="K2" s="252"/>
      <c r="L2" s="252"/>
      <c r="M2" s="252"/>
    </row>
    <row r="3" spans="1:13">
      <c r="A3" s="250"/>
      <c r="B3" s="448" t="s">
        <v>339</v>
      </c>
      <c r="C3" s="448"/>
      <c r="D3" s="8"/>
      <c r="E3" s="253"/>
      <c r="F3" s="253"/>
      <c r="G3" s="3"/>
      <c r="H3" s="255"/>
      <c r="I3" s="449" t="s">
        <v>3</v>
      </c>
      <c r="J3" s="449"/>
      <c r="K3" s="449"/>
      <c r="L3" s="449"/>
      <c r="M3" s="449"/>
    </row>
    <row r="4" spans="1:13">
      <c r="A4" s="250"/>
      <c r="B4" s="251"/>
      <c r="C4" s="252"/>
      <c r="D4" s="252"/>
      <c r="E4" s="253"/>
      <c r="F4" s="253"/>
      <c r="G4" s="254"/>
      <c r="H4" s="255"/>
      <c r="I4" s="254"/>
      <c r="J4" s="254"/>
      <c r="K4" s="252"/>
      <c r="L4" s="252"/>
      <c r="M4" s="252"/>
    </row>
    <row r="5" spans="1:13" ht="15" customHeight="1">
      <c r="A5" s="408" t="s">
        <v>4</v>
      </c>
      <c r="B5" s="411" t="s">
        <v>5</v>
      </c>
      <c r="C5" s="412" t="s">
        <v>6</v>
      </c>
      <c r="D5" s="412" t="s">
        <v>7</v>
      </c>
      <c r="E5" s="12" t="s">
        <v>8</v>
      </c>
      <c r="F5" s="12" t="s">
        <v>8</v>
      </c>
      <c r="G5" s="12" t="s">
        <v>9</v>
      </c>
      <c r="H5" s="257" t="s">
        <v>10</v>
      </c>
      <c r="I5" s="12" t="s">
        <v>11</v>
      </c>
      <c r="J5" s="12" t="s">
        <v>9</v>
      </c>
      <c r="K5" s="408" t="s">
        <v>12</v>
      </c>
      <c r="L5" s="408" t="s">
        <v>13</v>
      </c>
      <c r="M5" s="408" t="s">
        <v>449</v>
      </c>
    </row>
    <row r="6" spans="1:13" ht="40.5" customHeight="1">
      <c r="A6" s="408"/>
      <c r="B6" s="411"/>
      <c r="C6" s="412"/>
      <c r="D6" s="412"/>
      <c r="E6" s="12" t="s">
        <v>16</v>
      </c>
      <c r="F6" s="12" t="s">
        <v>17</v>
      </c>
      <c r="G6" s="12" t="s">
        <v>16</v>
      </c>
      <c r="H6" s="257" t="s">
        <v>214</v>
      </c>
      <c r="I6" s="12" t="s">
        <v>18</v>
      </c>
      <c r="J6" s="12" t="s">
        <v>215</v>
      </c>
      <c r="K6" s="408"/>
      <c r="L6" s="408"/>
      <c r="M6" s="408"/>
    </row>
    <row r="7" spans="1:13" ht="44.45" customHeight="1">
      <c r="A7" s="258" t="s">
        <v>19</v>
      </c>
      <c r="B7" s="259" t="s">
        <v>340</v>
      </c>
      <c r="C7" s="110" t="s">
        <v>21</v>
      </c>
      <c r="D7" s="111">
        <v>40</v>
      </c>
      <c r="E7" s="260"/>
      <c r="F7" s="16">
        <f>E7*H7</f>
        <v>0</v>
      </c>
      <c r="G7" s="17">
        <f>D7*E7</f>
        <v>0</v>
      </c>
      <c r="H7" s="18"/>
      <c r="I7" s="17">
        <f>G7*H7</f>
        <v>0</v>
      </c>
      <c r="J7" s="17">
        <f>G7+G7*H7</f>
        <v>0</v>
      </c>
      <c r="K7" s="261"/>
      <c r="L7" s="113"/>
      <c r="M7" s="261"/>
    </row>
    <row r="8" spans="1:13" ht="51">
      <c r="A8" s="258" t="s">
        <v>22</v>
      </c>
      <c r="B8" s="259" t="s">
        <v>341</v>
      </c>
      <c r="C8" s="110" t="s">
        <v>21</v>
      </c>
      <c r="D8" s="111">
        <v>200</v>
      </c>
      <c r="E8" s="260"/>
      <c r="F8" s="16">
        <f t="shared" ref="F8:F38" si="0">E8*H8</f>
        <v>0</v>
      </c>
      <c r="G8" s="17">
        <f t="shared" ref="G8:G38" si="1">D8*E8</f>
        <v>0</v>
      </c>
      <c r="H8" s="18"/>
      <c r="I8" s="17">
        <f>G8*H8</f>
        <v>0</v>
      </c>
      <c r="J8" s="17">
        <f>G8+G8*H8</f>
        <v>0</v>
      </c>
      <c r="K8" s="261"/>
      <c r="L8" s="113"/>
      <c r="M8" s="261"/>
    </row>
    <row r="9" spans="1:13">
      <c r="A9" s="258" t="s">
        <v>24</v>
      </c>
      <c r="B9" s="109" t="s">
        <v>342</v>
      </c>
      <c r="C9" s="110" t="s">
        <v>21</v>
      </c>
      <c r="D9" s="111">
        <v>500</v>
      </c>
      <c r="E9" s="260"/>
      <c r="F9" s="16">
        <f t="shared" si="0"/>
        <v>0</v>
      </c>
      <c r="G9" s="17">
        <f t="shared" si="1"/>
        <v>0</v>
      </c>
      <c r="H9" s="18"/>
      <c r="I9" s="17">
        <f t="shared" ref="I9:I38" si="2">G9*H9</f>
        <v>0</v>
      </c>
      <c r="J9" s="17">
        <f t="shared" ref="J9:J38" si="3">G9+G9*H9</f>
        <v>0</v>
      </c>
      <c r="K9" s="112"/>
      <c r="L9" s="113"/>
      <c r="M9" s="113"/>
    </row>
    <row r="10" spans="1:13">
      <c r="A10" s="258" t="s">
        <v>26</v>
      </c>
      <c r="B10" s="259" t="s">
        <v>343</v>
      </c>
      <c r="C10" s="110" t="s">
        <v>21</v>
      </c>
      <c r="D10" s="111">
        <v>700</v>
      </c>
      <c r="E10" s="260"/>
      <c r="F10" s="16">
        <f t="shared" si="0"/>
        <v>0</v>
      </c>
      <c r="G10" s="17">
        <f t="shared" si="1"/>
        <v>0</v>
      </c>
      <c r="H10" s="18"/>
      <c r="I10" s="17">
        <f t="shared" si="2"/>
        <v>0</v>
      </c>
      <c r="J10" s="17">
        <f t="shared" si="3"/>
        <v>0</v>
      </c>
      <c r="K10" s="112"/>
      <c r="L10" s="113"/>
      <c r="M10" s="113"/>
    </row>
    <row r="11" spans="1:13">
      <c r="A11" s="258" t="s">
        <v>28</v>
      </c>
      <c r="B11" s="259" t="s">
        <v>344</v>
      </c>
      <c r="C11" s="110" t="s">
        <v>21</v>
      </c>
      <c r="D11" s="111">
        <v>150</v>
      </c>
      <c r="E11" s="260"/>
      <c r="F11" s="16">
        <f t="shared" si="0"/>
        <v>0</v>
      </c>
      <c r="G11" s="17">
        <f t="shared" si="1"/>
        <v>0</v>
      </c>
      <c r="H11" s="18"/>
      <c r="I11" s="17">
        <f t="shared" si="2"/>
        <v>0</v>
      </c>
      <c r="J11" s="17">
        <f t="shared" si="3"/>
        <v>0</v>
      </c>
      <c r="K11" s="262"/>
      <c r="L11" s="262"/>
      <c r="M11" s="263"/>
    </row>
    <row r="12" spans="1:13" ht="25.5">
      <c r="A12" s="258" t="s">
        <v>30</v>
      </c>
      <c r="B12" s="259" t="s">
        <v>345</v>
      </c>
      <c r="C12" s="110" t="s">
        <v>21</v>
      </c>
      <c r="D12" s="111">
        <v>140</v>
      </c>
      <c r="E12" s="260"/>
      <c r="F12" s="16">
        <f t="shared" si="0"/>
        <v>0</v>
      </c>
      <c r="G12" s="17">
        <f t="shared" si="1"/>
        <v>0</v>
      </c>
      <c r="H12" s="18"/>
      <c r="I12" s="17">
        <f t="shared" si="2"/>
        <v>0</v>
      </c>
      <c r="J12" s="17">
        <f t="shared" si="3"/>
        <v>0</v>
      </c>
      <c r="K12" s="113"/>
      <c r="L12" s="113"/>
      <c r="M12" s="113"/>
    </row>
    <row r="13" spans="1:13" ht="76.5">
      <c r="A13" s="258" t="s">
        <v>32</v>
      </c>
      <c r="B13" s="264" t="s">
        <v>346</v>
      </c>
      <c r="C13" s="265" t="s">
        <v>21</v>
      </c>
      <c r="D13" s="266">
        <v>600</v>
      </c>
      <c r="E13" s="267"/>
      <c r="F13" s="16">
        <f t="shared" si="0"/>
        <v>0</v>
      </c>
      <c r="G13" s="17">
        <f t="shared" si="1"/>
        <v>0</v>
      </c>
      <c r="H13" s="18"/>
      <c r="I13" s="17">
        <f t="shared" si="2"/>
        <v>0</v>
      </c>
      <c r="J13" s="17">
        <f t="shared" si="3"/>
        <v>0</v>
      </c>
      <c r="K13" s="113"/>
      <c r="L13" s="113"/>
      <c r="M13" s="113"/>
    </row>
    <row r="14" spans="1:13" ht="76.5">
      <c r="A14" s="258" t="s">
        <v>34</v>
      </c>
      <c r="B14" s="268" t="s">
        <v>347</v>
      </c>
      <c r="C14" s="110" t="s">
        <v>21</v>
      </c>
      <c r="D14" s="111">
        <v>500</v>
      </c>
      <c r="E14" s="260"/>
      <c r="F14" s="16">
        <f t="shared" si="0"/>
        <v>0</v>
      </c>
      <c r="G14" s="17">
        <f t="shared" si="1"/>
        <v>0</v>
      </c>
      <c r="H14" s="18"/>
      <c r="I14" s="17">
        <f t="shared" si="2"/>
        <v>0</v>
      </c>
      <c r="J14" s="17">
        <f t="shared" si="3"/>
        <v>0</v>
      </c>
      <c r="K14" s="113"/>
      <c r="L14" s="113"/>
      <c r="M14" s="113"/>
    </row>
    <row r="15" spans="1:13">
      <c r="A15" s="258" t="s">
        <v>36</v>
      </c>
      <c r="B15" s="259" t="s">
        <v>348</v>
      </c>
      <c r="C15" s="110" t="s">
        <v>21</v>
      </c>
      <c r="D15" s="111">
        <v>20</v>
      </c>
      <c r="E15" s="260"/>
      <c r="F15" s="16">
        <f t="shared" si="0"/>
        <v>0</v>
      </c>
      <c r="G15" s="17">
        <f t="shared" si="1"/>
        <v>0</v>
      </c>
      <c r="H15" s="18"/>
      <c r="I15" s="17">
        <f t="shared" si="2"/>
        <v>0</v>
      </c>
      <c r="J15" s="17">
        <f t="shared" si="3"/>
        <v>0</v>
      </c>
      <c r="K15" s="113"/>
      <c r="L15" s="113"/>
      <c r="M15" s="107"/>
    </row>
    <row r="16" spans="1:13" ht="25.5">
      <c r="A16" s="258" t="s">
        <v>39</v>
      </c>
      <c r="B16" s="259" t="s">
        <v>349</v>
      </c>
      <c r="C16" s="110" t="s">
        <v>38</v>
      </c>
      <c r="D16" s="111">
        <v>70</v>
      </c>
      <c r="E16" s="260"/>
      <c r="F16" s="16">
        <f t="shared" si="0"/>
        <v>0</v>
      </c>
      <c r="G16" s="17">
        <f t="shared" si="1"/>
        <v>0</v>
      </c>
      <c r="H16" s="18"/>
      <c r="I16" s="17">
        <f t="shared" si="2"/>
        <v>0</v>
      </c>
      <c r="J16" s="17">
        <f t="shared" si="3"/>
        <v>0</v>
      </c>
      <c r="K16" s="112"/>
      <c r="L16" s="113"/>
      <c r="M16" s="113"/>
    </row>
    <row r="17" spans="1:13">
      <c r="A17" s="258" t="s">
        <v>41</v>
      </c>
      <c r="B17" s="259" t="s">
        <v>350</v>
      </c>
      <c r="C17" s="110" t="s">
        <v>21</v>
      </c>
      <c r="D17" s="111">
        <v>10</v>
      </c>
      <c r="E17" s="260"/>
      <c r="F17" s="16">
        <f t="shared" si="0"/>
        <v>0</v>
      </c>
      <c r="G17" s="17">
        <f t="shared" si="1"/>
        <v>0</v>
      </c>
      <c r="H17" s="18"/>
      <c r="I17" s="17">
        <f t="shared" si="2"/>
        <v>0</v>
      </c>
      <c r="J17" s="17">
        <f t="shared" si="3"/>
        <v>0</v>
      </c>
      <c r="K17" s="113"/>
      <c r="L17" s="113"/>
      <c r="M17" s="107"/>
    </row>
    <row r="18" spans="1:13">
      <c r="A18" s="258" t="s">
        <v>43</v>
      </c>
      <c r="B18" s="109" t="s">
        <v>351</v>
      </c>
      <c r="C18" s="110" t="s">
        <v>21</v>
      </c>
      <c r="D18" s="111">
        <v>4</v>
      </c>
      <c r="E18" s="269"/>
      <c r="F18" s="16">
        <f t="shared" si="0"/>
        <v>0</v>
      </c>
      <c r="G18" s="17">
        <f t="shared" si="1"/>
        <v>0</v>
      </c>
      <c r="H18" s="18"/>
      <c r="I18" s="17">
        <f t="shared" si="2"/>
        <v>0</v>
      </c>
      <c r="J18" s="17">
        <f t="shared" si="3"/>
        <v>0</v>
      </c>
      <c r="K18" s="270"/>
      <c r="L18" s="270"/>
      <c r="M18" s="96"/>
    </row>
    <row r="19" spans="1:13">
      <c r="A19" s="258" t="s">
        <v>45</v>
      </c>
      <c r="B19" s="271" t="s">
        <v>352</v>
      </c>
      <c r="C19" s="265" t="s">
        <v>21</v>
      </c>
      <c r="D19" s="266">
        <v>300</v>
      </c>
      <c r="E19" s="272"/>
      <c r="F19" s="16">
        <f t="shared" si="0"/>
        <v>0</v>
      </c>
      <c r="G19" s="17">
        <f t="shared" si="1"/>
        <v>0</v>
      </c>
      <c r="H19" s="18"/>
      <c r="I19" s="17">
        <f t="shared" si="2"/>
        <v>0</v>
      </c>
      <c r="J19" s="17">
        <f t="shared" si="3"/>
        <v>0</v>
      </c>
      <c r="K19" s="171"/>
      <c r="L19" s="270"/>
      <c r="M19" s="171"/>
    </row>
    <row r="20" spans="1:13">
      <c r="A20" s="258" t="s">
        <v>47</v>
      </c>
      <c r="B20" s="273" t="s">
        <v>353</v>
      </c>
      <c r="C20" s="274" t="s">
        <v>21</v>
      </c>
      <c r="D20" s="275">
        <v>150</v>
      </c>
      <c r="E20" s="269"/>
      <c r="F20" s="16">
        <f t="shared" si="0"/>
        <v>0</v>
      </c>
      <c r="G20" s="17">
        <f t="shared" si="1"/>
        <v>0</v>
      </c>
      <c r="H20" s="18"/>
      <c r="I20" s="17">
        <f t="shared" si="2"/>
        <v>0</v>
      </c>
      <c r="J20" s="17">
        <f t="shared" si="3"/>
        <v>0</v>
      </c>
      <c r="K20" s="96"/>
      <c r="L20" s="113"/>
      <c r="M20" s="96"/>
    </row>
    <row r="21" spans="1:13" ht="102">
      <c r="A21" s="258" t="s">
        <v>49</v>
      </c>
      <c r="B21" s="276" t="s">
        <v>354</v>
      </c>
      <c r="C21" s="277" t="s">
        <v>21</v>
      </c>
      <c r="D21" s="278">
        <v>50</v>
      </c>
      <c r="E21" s="279"/>
      <c r="F21" s="16">
        <f t="shared" si="0"/>
        <v>0</v>
      </c>
      <c r="G21" s="17">
        <f t="shared" si="1"/>
        <v>0</v>
      </c>
      <c r="H21" s="18"/>
      <c r="I21" s="17">
        <f t="shared" si="2"/>
        <v>0</v>
      </c>
      <c r="J21" s="17">
        <f t="shared" si="3"/>
        <v>0</v>
      </c>
      <c r="K21" s="280"/>
      <c r="L21" s="113"/>
      <c r="M21" s="113"/>
    </row>
    <row r="22" spans="1:13">
      <c r="A22" s="258" t="s">
        <v>51</v>
      </c>
      <c r="B22" s="259" t="s">
        <v>355</v>
      </c>
      <c r="C22" s="110" t="s">
        <v>21</v>
      </c>
      <c r="D22" s="111">
        <v>15</v>
      </c>
      <c r="E22" s="269"/>
      <c r="F22" s="16">
        <f t="shared" si="0"/>
        <v>0</v>
      </c>
      <c r="G22" s="17">
        <f t="shared" si="1"/>
        <v>0</v>
      </c>
      <c r="H22" s="18"/>
      <c r="I22" s="17">
        <f t="shared" si="2"/>
        <v>0</v>
      </c>
      <c r="J22" s="17">
        <f t="shared" si="3"/>
        <v>0</v>
      </c>
      <c r="K22" s="96"/>
      <c r="L22" s="96"/>
      <c r="M22" s="96"/>
    </row>
    <row r="23" spans="1:13">
      <c r="A23" s="258" t="s">
        <v>53</v>
      </c>
      <c r="B23" s="259" t="s">
        <v>356</v>
      </c>
      <c r="C23" s="110" t="s">
        <v>21</v>
      </c>
      <c r="D23" s="111">
        <v>500</v>
      </c>
      <c r="E23" s="269"/>
      <c r="F23" s="16">
        <f t="shared" si="0"/>
        <v>0</v>
      </c>
      <c r="G23" s="17">
        <f t="shared" si="1"/>
        <v>0</v>
      </c>
      <c r="H23" s="18"/>
      <c r="I23" s="17">
        <f t="shared" si="2"/>
        <v>0</v>
      </c>
      <c r="J23" s="17">
        <f t="shared" si="3"/>
        <v>0</v>
      </c>
      <c r="K23" s="96"/>
      <c r="L23" s="96"/>
      <c r="M23" s="96"/>
    </row>
    <row r="24" spans="1:13" ht="25.5">
      <c r="A24" s="258" t="s">
        <v>56</v>
      </c>
      <c r="B24" s="259" t="s">
        <v>357</v>
      </c>
      <c r="C24" s="110" t="s">
        <v>21</v>
      </c>
      <c r="D24" s="111">
        <v>2000</v>
      </c>
      <c r="E24" s="269"/>
      <c r="F24" s="16">
        <f t="shared" si="0"/>
        <v>0</v>
      </c>
      <c r="G24" s="17">
        <f t="shared" si="1"/>
        <v>0</v>
      </c>
      <c r="H24" s="18"/>
      <c r="I24" s="17">
        <f t="shared" si="2"/>
        <v>0</v>
      </c>
      <c r="J24" s="17">
        <f t="shared" si="3"/>
        <v>0</v>
      </c>
      <c r="K24" s="96"/>
      <c r="L24" s="96"/>
      <c r="M24" s="96"/>
    </row>
    <row r="25" spans="1:13" ht="25.5">
      <c r="A25" s="258" t="s">
        <v>58</v>
      </c>
      <c r="B25" s="281" t="s">
        <v>358</v>
      </c>
      <c r="C25" s="274" t="s">
        <v>38</v>
      </c>
      <c r="D25" s="275">
        <v>4</v>
      </c>
      <c r="E25" s="269"/>
      <c r="F25" s="16">
        <f t="shared" si="0"/>
        <v>0</v>
      </c>
      <c r="G25" s="17">
        <f t="shared" si="1"/>
        <v>0</v>
      </c>
      <c r="H25" s="18"/>
      <c r="I25" s="17">
        <f t="shared" si="2"/>
        <v>0</v>
      </c>
      <c r="J25" s="17">
        <f t="shared" si="3"/>
        <v>0</v>
      </c>
      <c r="K25" s="96"/>
      <c r="L25" s="113"/>
      <c r="M25" s="96"/>
    </row>
    <row r="26" spans="1:13" ht="25.5">
      <c r="A26" s="258" t="s">
        <v>60</v>
      </c>
      <c r="B26" s="281" t="s">
        <v>359</v>
      </c>
      <c r="C26" s="210" t="s">
        <v>38</v>
      </c>
      <c r="D26" s="282">
        <v>4</v>
      </c>
      <c r="E26" s="283"/>
      <c r="F26" s="16">
        <f t="shared" si="0"/>
        <v>0</v>
      </c>
      <c r="G26" s="17">
        <f t="shared" si="1"/>
        <v>0</v>
      </c>
      <c r="H26" s="18"/>
      <c r="I26" s="17">
        <f t="shared" si="2"/>
        <v>0</v>
      </c>
      <c r="J26" s="17">
        <f t="shared" si="3"/>
        <v>0</v>
      </c>
      <c r="K26" s="96"/>
      <c r="L26" s="113"/>
      <c r="M26" s="96"/>
    </row>
    <row r="27" spans="1:13" ht="89.25">
      <c r="A27" s="258" t="s">
        <v>62</v>
      </c>
      <c r="B27" s="284" t="s">
        <v>360</v>
      </c>
      <c r="C27" s="285" t="s">
        <v>38</v>
      </c>
      <c r="D27" s="286">
        <v>5</v>
      </c>
      <c r="E27" s="287"/>
      <c r="F27" s="16">
        <f t="shared" si="0"/>
        <v>0</v>
      </c>
      <c r="G27" s="17">
        <f t="shared" si="1"/>
        <v>0</v>
      </c>
      <c r="H27" s="18"/>
      <c r="I27" s="17">
        <f t="shared" si="2"/>
        <v>0</v>
      </c>
      <c r="J27" s="17">
        <f t="shared" si="3"/>
        <v>0</v>
      </c>
      <c r="K27" s="280"/>
      <c r="L27" s="113"/>
      <c r="M27" s="98"/>
    </row>
    <row r="28" spans="1:13" ht="89.25">
      <c r="A28" s="258" t="s">
        <v>65</v>
      </c>
      <c r="B28" s="284" t="s">
        <v>361</v>
      </c>
      <c r="C28" s="285" t="s">
        <v>38</v>
      </c>
      <c r="D28" s="286">
        <v>5</v>
      </c>
      <c r="E28" s="287"/>
      <c r="F28" s="16">
        <f t="shared" si="0"/>
        <v>0</v>
      </c>
      <c r="G28" s="17">
        <f t="shared" si="1"/>
        <v>0</v>
      </c>
      <c r="H28" s="18"/>
      <c r="I28" s="17">
        <f t="shared" si="2"/>
        <v>0</v>
      </c>
      <c r="J28" s="17">
        <f t="shared" si="3"/>
        <v>0</v>
      </c>
      <c r="K28" s="280"/>
      <c r="L28" s="113"/>
      <c r="M28" s="98"/>
    </row>
    <row r="29" spans="1:13" ht="25.5">
      <c r="A29" s="258" t="s">
        <v>67</v>
      </c>
      <c r="B29" s="288" t="s">
        <v>362</v>
      </c>
      <c r="C29" s="289" t="s">
        <v>21</v>
      </c>
      <c r="D29" s="286">
        <v>20</v>
      </c>
      <c r="E29" s="287"/>
      <c r="F29" s="16">
        <f t="shared" si="0"/>
        <v>0</v>
      </c>
      <c r="G29" s="17">
        <f t="shared" si="1"/>
        <v>0</v>
      </c>
      <c r="H29" s="18"/>
      <c r="I29" s="17">
        <f t="shared" si="2"/>
        <v>0</v>
      </c>
      <c r="J29" s="17">
        <f t="shared" si="3"/>
        <v>0</v>
      </c>
      <c r="K29" s="290"/>
      <c r="L29" s="113"/>
      <c r="M29" s="98"/>
    </row>
    <row r="30" spans="1:13" ht="25.5">
      <c r="A30" s="258" t="s">
        <v>69</v>
      </c>
      <c r="B30" s="291" t="s">
        <v>363</v>
      </c>
      <c r="C30" s="289" t="s">
        <v>21</v>
      </c>
      <c r="D30" s="286">
        <v>50</v>
      </c>
      <c r="E30" s="287"/>
      <c r="F30" s="16">
        <f t="shared" si="0"/>
        <v>0</v>
      </c>
      <c r="G30" s="17">
        <f t="shared" si="1"/>
        <v>0</v>
      </c>
      <c r="H30" s="18"/>
      <c r="I30" s="17">
        <f t="shared" si="2"/>
        <v>0</v>
      </c>
      <c r="J30" s="17">
        <f t="shared" si="3"/>
        <v>0</v>
      </c>
      <c r="K30" s="290"/>
      <c r="L30" s="113"/>
      <c r="M30" s="98"/>
    </row>
    <row r="31" spans="1:13" ht="204">
      <c r="A31" s="258" t="s">
        <v>71</v>
      </c>
      <c r="B31" s="291" t="s">
        <v>364</v>
      </c>
      <c r="C31" s="289" t="s">
        <v>109</v>
      </c>
      <c r="D31" s="286">
        <v>1200</v>
      </c>
      <c r="E31" s="287"/>
      <c r="F31" s="16">
        <f t="shared" si="0"/>
        <v>0</v>
      </c>
      <c r="G31" s="17">
        <f t="shared" si="1"/>
        <v>0</v>
      </c>
      <c r="H31" s="18"/>
      <c r="I31" s="17">
        <f t="shared" si="2"/>
        <v>0</v>
      </c>
      <c r="J31" s="17">
        <f t="shared" si="3"/>
        <v>0</v>
      </c>
      <c r="K31" s="290"/>
      <c r="L31" s="113"/>
      <c r="M31" s="98"/>
    </row>
    <row r="32" spans="1:13" ht="409.15" customHeight="1">
      <c r="A32" s="258" t="s">
        <v>73</v>
      </c>
      <c r="B32" s="292" t="s">
        <v>365</v>
      </c>
      <c r="C32" s="289" t="s">
        <v>109</v>
      </c>
      <c r="D32" s="286">
        <v>20</v>
      </c>
      <c r="E32" s="287"/>
      <c r="F32" s="16">
        <f t="shared" si="0"/>
        <v>0</v>
      </c>
      <c r="G32" s="17">
        <f t="shared" si="1"/>
        <v>0</v>
      </c>
      <c r="H32" s="18"/>
      <c r="I32" s="17">
        <f t="shared" si="2"/>
        <v>0</v>
      </c>
      <c r="J32" s="17">
        <f t="shared" si="3"/>
        <v>0</v>
      </c>
      <c r="K32" s="290"/>
      <c r="L32" s="113"/>
      <c r="M32" s="98"/>
    </row>
    <row r="33" spans="1:14" ht="38.25">
      <c r="A33" s="258" t="s">
        <v>75</v>
      </c>
      <c r="B33" s="292" t="s">
        <v>366</v>
      </c>
      <c r="C33" s="289" t="s">
        <v>109</v>
      </c>
      <c r="D33" s="286">
        <v>5</v>
      </c>
      <c r="E33" s="287"/>
      <c r="F33" s="16">
        <f t="shared" si="0"/>
        <v>0</v>
      </c>
      <c r="G33" s="17">
        <f t="shared" si="1"/>
        <v>0</v>
      </c>
      <c r="H33" s="18"/>
      <c r="I33" s="17">
        <f t="shared" si="2"/>
        <v>0</v>
      </c>
      <c r="J33" s="17">
        <f t="shared" si="3"/>
        <v>0</v>
      </c>
      <c r="K33" s="290"/>
      <c r="L33" s="113"/>
      <c r="M33" s="98"/>
    </row>
    <row r="34" spans="1:14">
      <c r="A34" s="258" t="s">
        <v>77</v>
      </c>
      <c r="B34" s="292" t="s">
        <v>367</v>
      </c>
      <c r="C34" s="289" t="s">
        <v>64</v>
      </c>
      <c r="D34" s="286">
        <v>100</v>
      </c>
      <c r="E34" s="287"/>
      <c r="F34" s="16">
        <f t="shared" si="0"/>
        <v>0</v>
      </c>
      <c r="G34" s="17">
        <f t="shared" si="1"/>
        <v>0</v>
      </c>
      <c r="H34" s="18"/>
      <c r="I34" s="17">
        <f t="shared" si="2"/>
        <v>0</v>
      </c>
      <c r="J34" s="17">
        <f t="shared" si="3"/>
        <v>0</v>
      </c>
      <c r="K34" s="290"/>
      <c r="L34" s="113"/>
      <c r="M34" s="290"/>
    </row>
    <row r="35" spans="1:14">
      <c r="A35" s="258" t="s">
        <v>79</v>
      </c>
      <c r="B35" s="293" t="s">
        <v>368</v>
      </c>
      <c r="C35" s="289" t="s">
        <v>64</v>
      </c>
      <c r="D35" s="286">
        <v>20</v>
      </c>
      <c r="E35" s="287"/>
      <c r="F35" s="16">
        <f t="shared" si="0"/>
        <v>0</v>
      </c>
      <c r="G35" s="17">
        <f t="shared" si="1"/>
        <v>0</v>
      </c>
      <c r="H35" s="18"/>
      <c r="I35" s="17">
        <f t="shared" si="2"/>
        <v>0</v>
      </c>
      <c r="J35" s="17">
        <f t="shared" si="3"/>
        <v>0</v>
      </c>
      <c r="K35" s="290"/>
      <c r="L35" s="113"/>
      <c r="M35" s="399"/>
    </row>
    <row r="36" spans="1:14">
      <c r="A36" s="258" t="s">
        <v>81</v>
      </c>
      <c r="B36" s="293" t="s">
        <v>369</v>
      </c>
      <c r="C36" s="289" t="s">
        <v>64</v>
      </c>
      <c r="D36" s="286">
        <v>30</v>
      </c>
      <c r="E36" s="287"/>
      <c r="F36" s="16">
        <f t="shared" si="0"/>
        <v>0</v>
      </c>
      <c r="G36" s="17">
        <f t="shared" si="1"/>
        <v>0</v>
      </c>
      <c r="H36" s="18"/>
      <c r="I36" s="17">
        <f t="shared" si="2"/>
        <v>0</v>
      </c>
      <c r="J36" s="17">
        <f t="shared" si="3"/>
        <v>0</v>
      </c>
      <c r="K36" s="290"/>
      <c r="L36" s="112"/>
      <c r="M36" s="401"/>
    </row>
    <row r="37" spans="1:14">
      <c r="A37" s="258" t="s">
        <v>83</v>
      </c>
      <c r="B37" s="293" t="s">
        <v>370</v>
      </c>
      <c r="C37" s="289" t="s">
        <v>64</v>
      </c>
      <c r="D37" s="286">
        <v>30</v>
      </c>
      <c r="E37" s="287"/>
      <c r="F37" s="16">
        <f t="shared" si="0"/>
        <v>0</v>
      </c>
      <c r="G37" s="17">
        <f t="shared" si="1"/>
        <v>0</v>
      </c>
      <c r="H37" s="18"/>
      <c r="I37" s="17">
        <f t="shared" si="2"/>
        <v>0</v>
      </c>
      <c r="J37" s="17">
        <f t="shared" si="3"/>
        <v>0</v>
      </c>
      <c r="K37" s="290"/>
      <c r="L37" s="112"/>
      <c r="M37" s="402"/>
    </row>
    <row r="38" spans="1:14" ht="51">
      <c r="A38" s="258" t="s">
        <v>85</v>
      </c>
      <c r="B38" s="292" t="s">
        <v>371</v>
      </c>
      <c r="C38" s="211" t="s">
        <v>372</v>
      </c>
      <c r="D38" s="282">
        <v>100</v>
      </c>
      <c r="E38" s="283"/>
      <c r="F38" s="16">
        <f t="shared" si="0"/>
        <v>0</v>
      </c>
      <c r="G38" s="17">
        <f t="shared" si="1"/>
        <v>0</v>
      </c>
      <c r="H38" s="18"/>
      <c r="I38" s="17">
        <f t="shared" si="2"/>
        <v>0</v>
      </c>
      <c r="J38" s="17">
        <f t="shared" si="3"/>
        <v>0</v>
      </c>
      <c r="K38" s="290"/>
      <c r="L38" s="112"/>
      <c r="M38" s="402"/>
    </row>
    <row r="39" spans="1:14">
      <c r="A39" s="258"/>
      <c r="B39" s="445" t="s">
        <v>373</v>
      </c>
      <c r="C39" s="446"/>
      <c r="D39" s="446"/>
      <c r="E39" s="446"/>
      <c r="F39" s="447"/>
      <c r="G39" s="17">
        <f>SUM(G7:G38)</f>
        <v>0</v>
      </c>
      <c r="H39" s="18"/>
      <c r="I39" s="17">
        <f>SUM(I7:I38)</f>
        <v>0</v>
      </c>
      <c r="J39" s="17">
        <f>SUM(J7:J38)</f>
        <v>0</v>
      </c>
      <c r="K39" s="290"/>
      <c r="L39" s="113"/>
      <c r="M39" s="400"/>
    </row>
    <row r="40" spans="1:14">
      <c r="H40" s="294"/>
    </row>
    <row r="41" spans="1:14">
      <c r="B41" s="413" t="s">
        <v>450</v>
      </c>
      <c r="C41" s="413"/>
      <c r="D41" s="413"/>
      <c r="E41" s="413"/>
      <c r="F41" s="413"/>
      <c r="G41" s="413"/>
      <c r="H41" s="413"/>
      <c r="I41" s="413"/>
      <c r="J41" s="413"/>
      <c r="K41" s="413"/>
      <c r="L41" s="413"/>
      <c r="M41" s="413"/>
      <c r="N41" s="413"/>
    </row>
    <row r="42" spans="1:14">
      <c r="H42" s="294"/>
    </row>
    <row r="43" spans="1:14">
      <c r="H43" s="294"/>
    </row>
    <row r="44" spans="1:14">
      <c r="H44" s="294"/>
    </row>
    <row r="45" spans="1:14">
      <c r="H45" s="294"/>
    </row>
    <row r="46" spans="1:14">
      <c r="H46" s="294"/>
    </row>
    <row r="47" spans="1:14">
      <c r="H47" s="294"/>
    </row>
  </sheetData>
  <mergeCells count="11">
    <mergeCell ref="B41:N41"/>
    <mergeCell ref="B39:F39"/>
    <mergeCell ref="B3:C3"/>
    <mergeCell ref="I3:M3"/>
    <mergeCell ref="A5:A6"/>
    <mergeCell ref="B5:B6"/>
    <mergeCell ref="C5:C6"/>
    <mergeCell ref="D5:D6"/>
    <mergeCell ref="K5:K6"/>
    <mergeCell ref="L5:L6"/>
    <mergeCell ref="M5:M6"/>
  </mergeCells>
  <pageMargins left="0.70000000000000007" right="0.70000000000000007" top="0.75" bottom="0.75" header="0.30000000000000004" footer="0.30000000000000004"/>
</worksheet>
</file>

<file path=xl/worksheets/sheet9.xml><?xml version="1.0" encoding="utf-8"?>
<worksheet xmlns="http://schemas.openxmlformats.org/spreadsheetml/2006/main" xmlns:r="http://schemas.openxmlformats.org/officeDocument/2006/relationships">
  <dimension ref="A1:N30"/>
  <sheetViews>
    <sheetView workbookViewId="0">
      <selection activeCell="B30" sqref="B30:N30"/>
    </sheetView>
  </sheetViews>
  <sheetFormatPr defaultRowHeight="14.25"/>
  <cols>
    <col min="1" max="1" width="9.125" customWidth="1"/>
    <col min="2" max="2" width="33.375" style="158" customWidth="1"/>
    <col min="3" max="6" width="9.125" customWidth="1"/>
    <col min="7" max="7" width="15.75" customWidth="1"/>
    <col min="8" max="8" width="8.875" customWidth="1"/>
    <col min="9" max="9" width="11.25" customWidth="1"/>
    <col min="10" max="10" width="14.875" customWidth="1"/>
    <col min="11" max="11" width="9.125" customWidth="1"/>
    <col min="13" max="13" width="12.125" customWidth="1"/>
  </cols>
  <sheetData>
    <row r="1" spans="1:13">
      <c r="A1" s="295"/>
      <c r="B1" s="89" t="s">
        <v>337</v>
      </c>
      <c r="C1" s="296"/>
      <c r="D1" s="297"/>
      <c r="E1" s="298"/>
      <c r="F1" s="83"/>
      <c r="G1" s="83"/>
      <c r="H1" s="83"/>
      <c r="I1" s="83"/>
      <c r="J1" s="83"/>
      <c r="K1" s="297" t="s">
        <v>338</v>
      </c>
      <c r="L1" s="297"/>
      <c r="M1" s="297"/>
    </row>
    <row r="2" spans="1:13">
      <c r="A2" s="295"/>
      <c r="B2" s="89"/>
      <c r="C2" s="450" t="s">
        <v>447</v>
      </c>
      <c r="D2" s="450"/>
      <c r="E2" s="450"/>
      <c r="F2" s="450"/>
      <c r="G2" s="450"/>
      <c r="H2" s="83"/>
      <c r="I2" s="83"/>
      <c r="J2" s="83"/>
      <c r="K2" s="297"/>
      <c r="L2" s="297"/>
      <c r="M2" s="297"/>
    </row>
    <row r="3" spans="1:13">
      <c r="A3" s="295"/>
      <c r="B3" s="89" t="s">
        <v>375</v>
      </c>
      <c r="C3" s="452"/>
      <c r="D3" s="452"/>
      <c r="E3" s="452"/>
      <c r="F3" s="452"/>
      <c r="G3" s="452"/>
      <c r="H3" s="83"/>
      <c r="I3" s="453" t="s">
        <v>3</v>
      </c>
      <c r="J3" s="453"/>
      <c r="K3" s="453"/>
      <c r="L3" s="453"/>
      <c r="M3" s="453"/>
    </row>
    <row r="4" spans="1:13">
      <c r="A4" s="295"/>
      <c r="B4" s="89"/>
      <c r="C4" s="296"/>
      <c r="D4" s="297"/>
      <c r="E4" s="298"/>
      <c r="F4" s="83"/>
      <c r="G4" s="83"/>
      <c r="H4" s="83"/>
      <c r="I4" s="83"/>
      <c r="J4" s="83"/>
      <c r="K4" s="296"/>
      <c r="L4" s="296"/>
      <c r="M4" s="296"/>
    </row>
    <row r="5" spans="1:13" ht="24" customHeight="1">
      <c r="A5" s="418" t="s">
        <v>4</v>
      </c>
      <c r="B5" s="454" t="s">
        <v>5</v>
      </c>
      <c r="C5" s="455" t="s">
        <v>6</v>
      </c>
      <c r="D5" s="455" t="s">
        <v>7</v>
      </c>
      <c r="E5" s="90" t="s">
        <v>8</v>
      </c>
      <c r="F5" s="90" t="s">
        <v>8</v>
      </c>
      <c r="G5" s="418" t="s">
        <v>223</v>
      </c>
      <c r="H5" s="184" t="s">
        <v>10</v>
      </c>
      <c r="I5" s="90" t="s">
        <v>11</v>
      </c>
      <c r="J5" s="184" t="s">
        <v>9</v>
      </c>
      <c r="K5" s="418" t="s">
        <v>12</v>
      </c>
      <c r="L5" s="418" t="s">
        <v>13</v>
      </c>
      <c r="M5" s="408" t="s">
        <v>449</v>
      </c>
    </row>
    <row r="6" spans="1:13" ht="26.25" customHeight="1">
      <c r="A6" s="418"/>
      <c r="B6" s="454"/>
      <c r="C6" s="455"/>
      <c r="D6" s="455"/>
      <c r="E6" s="90" t="s">
        <v>16</v>
      </c>
      <c r="F6" s="90" t="s">
        <v>17</v>
      </c>
      <c r="G6" s="418"/>
      <c r="H6" s="184" t="s">
        <v>214</v>
      </c>
      <c r="I6" s="90" t="s">
        <v>18</v>
      </c>
      <c r="J6" s="299" t="s">
        <v>17</v>
      </c>
      <c r="K6" s="418"/>
      <c r="L6" s="418"/>
      <c r="M6" s="408"/>
    </row>
    <row r="7" spans="1:13" ht="72">
      <c r="A7" s="93" t="s">
        <v>19</v>
      </c>
      <c r="B7" s="300" t="s">
        <v>376</v>
      </c>
      <c r="C7" s="95" t="s">
        <v>21</v>
      </c>
      <c r="D7" s="47">
        <v>300</v>
      </c>
      <c r="E7" s="301"/>
      <c r="F7" s="16">
        <f>E7+E7*H7</f>
        <v>0</v>
      </c>
      <c r="G7" s="17">
        <f>D7*E7</f>
        <v>0</v>
      </c>
      <c r="H7" s="18"/>
      <c r="I7" s="17">
        <f>G7*H7</f>
        <v>0</v>
      </c>
      <c r="J7" s="17">
        <f>G7+G7*H7</f>
        <v>0</v>
      </c>
      <c r="K7" s="96"/>
      <c r="L7" s="96"/>
      <c r="M7" s="302"/>
    </row>
    <row r="8" spans="1:13" ht="72">
      <c r="A8" s="93" t="s">
        <v>22</v>
      </c>
      <c r="B8" s="300" t="s">
        <v>377</v>
      </c>
      <c r="C8" s="95" t="s">
        <v>21</v>
      </c>
      <c r="D8" s="47">
        <v>500</v>
      </c>
      <c r="E8" s="301"/>
      <c r="F8" s="16">
        <f t="shared" ref="F8:F27" si="0">E8+E8*H8</f>
        <v>0</v>
      </c>
      <c r="G8" s="17">
        <f t="shared" ref="G8:G27" si="1">D8*E8</f>
        <v>0</v>
      </c>
      <c r="H8" s="18"/>
      <c r="I8" s="17">
        <f t="shared" ref="I8:I27" si="2">G8*H8</f>
        <v>0</v>
      </c>
      <c r="J8" s="17">
        <f>G8+G8*H8</f>
        <v>0</v>
      </c>
      <c r="K8" s="96"/>
      <c r="L8" s="96"/>
      <c r="M8" s="302"/>
    </row>
    <row r="9" spans="1:13" ht="86.25">
      <c r="A9" s="93" t="s">
        <v>24</v>
      </c>
      <c r="B9" s="303" t="s">
        <v>378</v>
      </c>
      <c r="C9" s="95" t="s">
        <v>21</v>
      </c>
      <c r="D9" s="47">
        <v>150</v>
      </c>
      <c r="E9" s="301"/>
      <c r="F9" s="16">
        <f t="shared" si="0"/>
        <v>0</v>
      </c>
      <c r="G9" s="17">
        <f t="shared" si="1"/>
        <v>0</v>
      </c>
      <c r="H9" s="18"/>
      <c r="I9" s="17">
        <f t="shared" si="2"/>
        <v>0</v>
      </c>
      <c r="J9" s="17">
        <f t="shared" ref="J9:J27" si="3">G9+G9*H9</f>
        <v>0</v>
      </c>
      <c r="K9" s="96"/>
      <c r="L9" s="96"/>
      <c r="M9" s="96"/>
    </row>
    <row r="10" spans="1:13" ht="86.25">
      <c r="A10" s="93" t="s">
        <v>26</v>
      </c>
      <c r="B10" s="303" t="s">
        <v>379</v>
      </c>
      <c r="C10" s="95" t="s">
        <v>21</v>
      </c>
      <c r="D10" s="47">
        <v>150</v>
      </c>
      <c r="E10" s="301"/>
      <c r="F10" s="16">
        <f t="shared" si="0"/>
        <v>0</v>
      </c>
      <c r="G10" s="17">
        <f t="shared" si="1"/>
        <v>0</v>
      </c>
      <c r="H10" s="18"/>
      <c r="I10" s="17">
        <f t="shared" si="2"/>
        <v>0</v>
      </c>
      <c r="J10" s="17">
        <f t="shared" si="3"/>
        <v>0</v>
      </c>
      <c r="K10" s="96"/>
      <c r="L10" s="96"/>
      <c r="M10" s="96"/>
    </row>
    <row r="11" spans="1:13" ht="86.25">
      <c r="A11" s="93" t="s">
        <v>28</v>
      </c>
      <c r="B11" s="303" t="s">
        <v>380</v>
      </c>
      <c r="C11" s="95" t="s">
        <v>21</v>
      </c>
      <c r="D11" s="47">
        <v>100</v>
      </c>
      <c r="E11" s="301"/>
      <c r="F11" s="16">
        <f t="shared" si="0"/>
        <v>0</v>
      </c>
      <c r="G11" s="17">
        <f t="shared" si="1"/>
        <v>0</v>
      </c>
      <c r="H11" s="18"/>
      <c r="I11" s="17">
        <f t="shared" si="2"/>
        <v>0</v>
      </c>
      <c r="J11" s="17">
        <f t="shared" si="3"/>
        <v>0</v>
      </c>
      <c r="K11" s="96"/>
      <c r="L11" s="96"/>
      <c r="M11" s="96"/>
    </row>
    <row r="12" spans="1:13" ht="132">
      <c r="A12" s="93" t="s">
        <v>30</v>
      </c>
      <c r="B12" s="303" t="s">
        <v>381</v>
      </c>
      <c r="C12" s="95" t="s">
        <v>21</v>
      </c>
      <c r="D12" s="47">
        <v>500</v>
      </c>
      <c r="E12" s="301"/>
      <c r="F12" s="16">
        <f t="shared" si="0"/>
        <v>0</v>
      </c>
      <c r="G12" s="17">
        <f t="shared" si="1"/>
        <v>0</v>
      </c>
      <c r="H12" s="18"/>
      <c r="I12" s="17">
        <f t="shared" si="2"/>
        <v>0</v>
      </c>
      <c r="J12" s="17">
        <f t="shared" si="3"/>
        <v>0</v>
      </c>
      <c r="K12" s="96"/>
      <c r="L12" s="96"/>
      <c r="M12" s="304"/>
    </row>
    <row r="13" spans="1:13" ht="36">
      <c r="A13" s="93" t="s">
        <v>32</v>
      </c>
      <c r="B13" s="303" t="s">
        <v>382</v>
      </c>
      <c r="C13" s="95" t="s">
        <v>21</v>
      </c>
      <c r="D13" s="47">
        <v>17000</v>
      </c>
      <c r="E13" s="301"/>
      <c r="F13" s="16">
        <f t="shared" si="0"/>
        <v>0</v>
      </c>
      <c r="G13" s="17">
        <f t="shared" si="1"/>
        <v>0</v>
      </c>
      <c r="H13" s="18"/>
      <c r="I13" s="17">
        <f t="shared" si="2"/>
        <v>0</v>
      </c>
      <c r="J13" s="17">
        <f t="shared" si="3"/>
        <v>0</v>
      </c>
      <c r="K13" s="96"/>
      <c r="L13" s="96"/>
      <c r="M13" s="123"/>
    </row>
    <row r="14" spans="1:13" ht="180">
      <c r="A14" s="93" t="s">
        <v>34</v>
      </c>
      <c r="B14" s="305" t="s">
        <v>383</v>
      </c>
      <c r="C14" s="47" t="s">
        <v>21</v>
      </c>
      <c r="D14" s="47">
        <v>800</v>
      </c>
      <c r="E14" s="301"/>
      <c r="F14" s="16">
        <f t="shared" si="0"/>
        <v>0</v>
      </c>
      <c r="G14" s="17">
        <f t="shared" si="1"/>
        <v>0</v>
      </c>
      <c r="H14" s="18"/>
      <c r="I14" s="17">
        <f t="shared" si="2"/>
        <v>0</v>
      </c>
      <c r="J14" s="17">
        <f t="shared" si="3"/>
        <v>0</v>
      </c>
      <c r="K14" s="96"/>
      <c r="L14" s="96"/>
      <c r="M14" s="304"/>
    </row>
    <row r="15" spans="1:13" ht="240">
      <c r="A15" s="93" t="s">
        <v>36</v>
      </c>
      <c r="B15" s="300" t="s">
        <v>384</v>
      </c>
      <c r="C15" s="47" t="s">
        <v>21</v>
      </c>
      <c r="D15" s="47">
        <v>1000</v>
      </c>
      <c r="E15" s="301"/>
      <c r="F15" s="16">
        <f t="shared" si="0"/>
        <v>0</v>
      </c>
      <c r="G15" s="17">
        <f t="shared" si="1"/>
        <v>0</v>
      </c>
      <c r="H15" s="18"/>
      <c r="I15" s="17">
        <f t="shared" si="2"/>
        <v>0</v>
      </c>
      <c r="J15" s="17">
        <f t="shared" si="3"/>
        <v>0</v>
      </c>
      <c r="K15" s="96"/>
      <c r="L15" s="96"/>
      <c r="M15" s="96"/>
    </row>
    <row r="16" spans="1:13">
      <c r="A16" s="93" t="s">
        <v>39</v>
      </c>
      <c r="B16" s="303" t="s">
        <v>385</v>
      </c>
      <c r="C16" s="95" t="s">
        <v>21</v>
      </c>
      <c r="D16" s="47">
        <v>150</v>
      </c>
      <c r="E16" s="301"/>
      <c r="F16" s="16">
        <f t="shared" si="0"/>
        <v>0</v>
      </c>
      <c r="G16" s="17">
        <f t="shared" si="1"/>
        <v>0</v>
      </c>
      <c r="H16" s="18"/>
      <c r="I16" s="17">
        <f t="shared" si="2"/>
        <v>0</v>
      </c>
      <c r="J16" s="17">
        <f t="shared" si="3"/>
        <v>0</v>
      </c>
      <c r="K16" s="96"/>
      <c r="L16" s="96"/>
      <c r="M16" s="123"/>
    </row>
    <row r="17" spans="1:14" ht="24">
      <c r="A17" s="93" t="s">
        <v>41</v>
      </c>
      <c r="B17" s="303" t="s">
        <v>386</v>
      </c>
      <c r="C17" s="95" t="s">
        <v>64</v>
      </c>
      <c r="D17" s="47">
        <v>8</v>
      </c>
      <c r="E17" s="301"/>
      <c r="F17" s="16">
        <f t="shared" si="0"/>
        <v>0</v>
      </c>
      <c r="G17" s="17">
        <f t="shared" si="1"/>
        <v>0</v>
      </c>
      <c r="H17" s="18"/>
      <c r="I17" s="17">
        <f t="shared" si="2"/>
        <v>0</v>
      </c>
      <c r="J17" s="17">
        <f t="shared" si="3"/>
        <v>0</v>
      </c>
      <c r="K17" s="96"/>
      <c r="L17" s="96"/>
      <c r="M17" s="96"/>
    </row>
    <row r="18" spans="1:14" ht="72">
      <c r="A18" s="93" t="s">
        <v>43</v>
      </c>
      <c r="B18" s="303" t="s">
        <v>387</v>
      </c>
      <c r="C18" s="95" t="s">
        <v>21</v>
      </c>
      <c r="D18" s="47">
        <v>800</v>
      </c>
      <c r="E18" s="301"/>
      <c r="F18" s="16">
        <f t="shared" si="0"/>
        <v>0</v>
      </c>
      <c r="G18" s="17">
        <f t="shared" si="1"/>
        <v>0</v>
      </c>
      <c r="H18" s="18"/>
      <c r="I18" s="17">
        <f t="shared" si="2"/>
        <v>0</v>
      </c>
      <c r="J18" s="17">
        <f t="shared" si="3"/>
        <v>0</v>
      </c>
      <c r="K18" s="96"/>
      <c r="L18" s="96"/>
      <c r="M18" s="98"/>
    </row>
    <row r="19" spans="1:14" ht="84">
      <c r="A19" s="93" t="s">
        <v>45</v>
      </c>
      <c r="B19" s="303" t="s">
        <v>388</v>
      </c>
      <c r="C19" s="95" t="s">
        <v>21</v>
      </c>
      <c r="D19" s="47">
        <v>500</v>
      </c>
      <c r="E19" s="301"/>
      <c r="F19" s="16">
        <f t="shared" si="0"/>
        <v>0</v>
      </c>
      <c r="G19" s="17">
        <f t="shared" si="1"/>
        <v>0</v>
      </c>
      <c r="H19" s="18"/>
      <c r="I19" s="17">
        <f t="shared" si="2"/>
        <v>0</v>
      </c>
      <c r="J19" s="17">
        <f t="shared" si="3"/>
        <v>0</v>
      </c>
      <c r="K19" s="96"/>
      <c r="L19" s="96"/>
      <c r="M19" s="98"/>
    </row>
    <row r="20" spans="1:14">
      <c r="A20" s="93" t="s">
        <v>49</v>
      </c>
      <c r="B20" s="303" t="s">
        <v>389</v>
      </c>
      <c r="C20" s="95" t="s">
        <v>21</v>
      </c>
      <c r="D20" s="47">
        <v>100</v>
      </c>
      <c r="E20" s="306"/>
      <c r="F20" s="16">
        <f t="shared" si="0"/>
        <v>0</v>
      </c>
      <c r="G20" s="17">
        <f t="shared" si="1"/>
        <v>0</v>
      </c>
      <c r="H20" s="18"/>
      <c r="I20" s="17">
        <f t="shared" si="2"/>
        <v>0</v>
      </c>
      <c r="J20" s="17">
        <f t="shared" si="3"/>
        <v>0</v>
      </c>
      <c r="K20" s="96"/>
      <c r="L20" s="96"/>
      <c r="M20" s="123"/>
    </row>
    <row r="21" spans="1:14" ht="60">
      <c r="A21" s="93" t="s">
        <v>51</v>
      </c>
      <c r="B21" s="303" t="s">
        <v>390</v>
      </c>
      <c r="C21" s="95" t="s">
        <v>21</v>
      </c>
      <c r="D21" s="47">
        <v>6000</v>
      </c>
      <c r="E21" s="301"/>
      <c r="F21" s="16">
        <f t="shared" si="0"/>
        <v>0</v>
      </c>
      <c r="G21" s="17">
        <f t="shared" si="1"/>
        <v>0</v>
      </c>
      <c r="H21" s="18"/>
      <c r="I21" s="17">
        <f t="shared" si="2"/>
        <v>0</v>
      </c>
      <c r="J21" s="17">
        <f t="shared" si="3"/>
        <v>0</v>
      </c>
      <c r="K21" s="96"/>
      <c r="L21" s="96"/>
      <c r="M21" s="123"/>
    </row>
    <row r="22" spans="1:14" ht="60">
      <c r="A22" s="93" t="s">
        <v>53</v>
      </c>
      <c r="B22" s="303" t="s">
        <v>391</v>
      </c>
      <c r="C22" s="95" t="s">
        <v>21</v>
      </c>
      <c r="D22" s="47">
        <v>1000</v>
      </c>
      <c r="E22" s="301"/>
      <c r="F22" s="16">
        <f t="shared" si="0"/>
        <v>0</v>
      </c>
      <c r="G22" s="17">
        <f t="shared" si="1"/>
        <v>0</v>
      </c>
      <c r="H22" s="18"/>
      <c r="I22" s="17">
        <f t="shared" si="2"/>
        <v>0</v>
      </c>
      <c r="J22" s="17">
        <f t="shared" si="3"/>
        <v>0</v>
      </c>
      <c r="K22" s="96"/>
      <c r="L22" s="96"/>
      <c r="M22" s="123"/>
    </row>
    <row r="23" spans="1:14" ht="72">
      <c r="A23" s="93" t="s">
        <v>56</v>
      </c>
      <c r="B23" s="303" t="s">
        <v>392</v>
      </c>
      <c r="C23" s="95" t="s">
        <v>21</v>
      </c>
      <c r="D23" s="47">
        <v>360</v>
      </c>
      <c r="E23" s="301"/>
      <c r="F23" s="16">
        <f t="shared" si="0"/>
        <v>0</v>
      </c>
      <c r="G23" s="17">
        <f t="shared" si="1"/>
        <v>0</v>
      </c>
      <c r="H23" s="18"/>
      <c r="I23" s="17">
        <f t="shared" si="2"/>
        <v>0</v>
      </c>
      <c r="J23" s="17">
        <f t="shared" si="3"/>
        <v>0</v>
      </c>
      <c r="K23" s="96"/>
      <c r="L23" s="96"/>
      <c r="M23" s="96"/>
    </row>
    <row r="24" spans="1:14" ht="24">
      <c r="A24" s="93" t="s">
        <v>58</v>
      </c>
      <c r="B24" s="303" t="s">
        <v>393</v>
      </c>
      <c r="C24" s="95" t="s">
        <v>21</v>
      </c>
      <c r="D24" s="47">
        <v>60</v>
      </c>
      <c r="E24" s="301"/>
      <c r="F24" s="16">
        <f t="shared" si="0"/>
        <v>0</v>
      </c>
      <c r="G24" s="17">
        <f t="shared" si="1"/>
        <v>0</v>
      </c>
      <c r="H24" s="18"/>
      <c r="I24" s="17">
        <f t="shared" si="2"/>
        <v>0</v>
      </c>
      <c r="J24" s="17">
        <f t="shared" si="3"/>
        <v>0</v>
      </c>
      <c r="K24" s="96"/>
      <c r="L24" s="96"/>
      <c r="M24" s="123"/>
    </row>
    <row r="25" spans="1:14" ht="24">
      <c r="A25" s="93" t="s">
        <v>60</v>
      </c>
      <c r="B25" s="303" t="s">
        <v>394</v>
      </c>
      <c r="C25" s="95" t="s">
        <v>21</v>
      </c>
      <c r="D25" s="47">
        <v>1000</v>
      </c>
      <c r="E25" s="301"/>
      <c r="F25" s="16">
        <f t="shared" si="0"/>
        <v>0</v>
      </c>
      <c r="G25" s="17">
        <f t="shared" si="1"/>
        <v>0</v>
      </c>
      <c r="H25" s="18"/>
      <c r="I25" s="17">
        <f t="shared" si="2"/>
        <v>0</v>
      </c>
      <c r="J25" s="17">
        <f t="shared" si="3"/>
        <v>0</v>
      </c>
      <c r="K25" s="96"/>
      <c r="L25" s="96"/>
      <c r="M25" s="123"/>
    </row>
    <row r="26" spans="1:14" ht="24">
      <c r="A26" s="93" t="s">
        <v>62</v>
      </c>
      <c r="B26" s="303" t="s">
        <v>395</v>
      </c>
      <c r="C26" s="95" t="s">
        <v>21</v>
      </c>
      <c r="D26" s="47">
        <v>8000</v>
      </c>
      <c r="E26" s="301"/>
      <c r="F26" s="16">
        <f t="shared" si="0"/>
        <v>0</v>
      </c>
      <c r="G26" s="17">
        <f t="shared" si="1"/>
        <v>0</v>
      </c>
      <c r="H26" s="18"/>
      <c r="I26" s="17">
        <f t="shared" si="2"/>
        <v>0</v>
      </c>
      <c r="J26" s="17">
        <f t="shared" si="3"/>
        <v>0</v>
      </c>
      <c r="K26" s="96"/>
      <c r="L26" s="96"/>
      <c r="M26" s="123"/>
    </row>
    <row r="27" spans="1:14" ht="264">
      <c r="A27" s="93" t="s">
        <v>65</v>
      </c>
      <c r="B27" s="303" t="s">
        <v>396</v>
      </c>
      <c r="C27" s="307" t="s">
        <v>21</v>
      </c>
      <c r="D27" s="308">
        <v>1000</v>
      </c>
      <c r="E27" s="309"/>
      <c r="F27" s="16">
        <f t="shared" si="0"/>
        <v>0</v>
      </c>
      <c r="G27" s="17">
        <f t="shared" si="1"/>
        <v>0</v>
      </c>
      <c r="H27" s="18"/>
      <c r="I27" s="17">
        <f t="shared" si="2"/>
        <v>0</v>
      </c>
      <c r="J27" s="17">
        <f t="shared" si="3"/>
        <v>0</v>
      </c>
      <c r="K27" s="96"/>
      <c r="L27" s="96"/>
      <c r="M27" s="96"/>
    </row>
    <row r="28" spans="1:14">
      <c r="A28" s="221"/>
      <c r="B28" s="451" t="s">
        <v>397</v>
      </c>
      <c r="C28" s="451"/>
      <c r="D28" s="451"/>
      <c r="E28" s="451"/>
      <c r="F28" s="451"/>
      <c r="G28" s="17">
        <f>SUM(G7:G27)</f>
        <v>0</v>
      </c>
      <c r="H28" s="18"/>
      <c r="I28" s="17">
        <f>SUM(I7:I27)</f>
        <v>0</v>
      </c>
      <c r="J28" s="17">
        <f>SUM(J7:J27)</f>
        <v>0</v>
      </c>
      <c r="K28" s="221"/>
      <c r="L28" s="221"/>
      <c r="M28" s="221"/>
    </row>
    <row r="30" spans="1:14">
      <c r="B30" s="413" t="s">
        <v>450</v>
      </c>
      <c r="C30" s="413"/>
      <c r="D30" s="413"/>
      <c r="E30" s="413"/>
      <c r="F30" s="413"/>
      <c r="G30" s="413"/>
      <c r="H30" s="413"/>
      <c r="I30" s="413"/>
      <c r="J30" s="413"/>
      <c r="K30" s="413"/>
      <c r="L30" s="413"/>
      <c r="M30" s="413"/>
      <c r="N30" s="413"/>
    </row>
  </sheetData>
  <mergeCells count="13">
    <mergeCell ref="A5:A6"/>
    <mergeCell ref="B5:B6"/>
    <mergeCell ref="C5:C6"/>
    <mergeCell ref="D5:D6"/>
    <mergeCell ref="G5:G6"/>
    <mergeCell ref="B30:N30"/>
    <mergeCell ref="C2:G2"/>
    <mergeCell ref="B28:F28"/>
    <mergeCell ref="C3:G3"/>
    <mergeCell ref="I3:M3"/>
    <mergeCell ref="K5:K6"/>
    <mergeCell ref="L5:L6"/>
    <mergeCell ref="M5:M6"/>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1_Kaniule_igły_strzykawki</vt:lpstr>
      <vt:lpstr>2_Anestezjologia</vt:lpstr>
      <vt:lpstr>3_Pojemniki_na_odpady</vt:lpstr>
      <vt:lpstr>4_Cewniki,dreny_zgłębniki</vt:lpstr>
      <vt:lpstr>5_Drobny_sprzęt_medyczny,materi</vt:lpstr>
      <vt:lpstr>6_Sprzęt_zabiegowy_Gastrologia</vt:lpstr>
      <vt:lpstr>7_Gastrologia</vt:lpstr>
      <vt:lpstr>8_Akcesoria_blok_operacyjnyh</vt:lpstr>
      <vt:lpstr>9_Infuzja</vt:lpstr>
      <vt:lpstr>10_Elektrody_żele</vt:lpstr>
      <vt:lpstr>11 Drenaż ran</vt:lpstr>
      <vt:lpstr>12_Układy_oddechowe_,_czujniki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AdministracjaII</dc:creator>
  <cp:lastModifiedBy>Użytkownik systemu Windows</cp:lastModifiedBy>
  <cp:lastPrinted>2025-04-03T15:04:38Z</cp:lastPrinted>
  <dcterms:created xsi:type="dcterms:W3CDTF">2025-03-20T12:06:45Z</dcterms:created>
  <dcterms:modified xsi:type="dcterms:W3CDTF">2025-05-02T19:17:42Z</dcterms:modified>
</cp:coreProperties>
</file>