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24226"/>
  <xr:revisionPtr revIDLastSave="0" documentId="8_{5654F512-56E2-45FA-B3D6-5646A0D98A11}" xr6:coauthVersionLast="47" xr6:coauthVersionMax="47" xr10:uidLastSave="{00000000-0000-0000-0000-000000000000}"/>
  <bookViews>
    <workbookView xWindow="10560" yWindow="120" windowWidth="12480" windowHeight="12012" tabRatio="721" firstSheet="7" activeTab="8" xr2:uid="{00000000-000D-0000-FFFF-FFFF00000000}"/>
  </bookViews>
  <sheets>
    <sheet name="Zadanie 1" sheetId="23" r:id="rId1"/>
    <sheet name="Zadanie 2" sheetId="24" r:id="rId2"/>
    <sheet name="Zadanie 3" sheetId="25" r:id="rId3"/>
    <sheet name="Zadanie 4" sheetId="26" r:id="rId4"/>
    <sheet name="Zadanie 5" sheetId="27" r:id="rId5"/>
    <sheet name="Zadanie 6" sheetId="28" r:id="rId6"/>
    <sheet name="Zadanie 7" sheetId="29" r:id="rId7"/>
    <sheet name="Zadanie 8" sheetId="30" r:id="rId8"/>
    <sheet name="Zadanie 9" sheetId="31" r:id="rId9"/>
    <sheet name="Zadanie 10" sheetId="32" r:id="rId10"/>
    <sheet name="Zadanie 11" sheetId="34" r:id="rId11"/>
    <sheet name="Zadanie 12" sheetId="37" r:id="rId12"/>
    <sheet name="Zadanie 13" sheetId="40" r:id="rId13"/>
    <sheet name="Zadanie 14" sheetId="41" r:id="rId14"/>
    <sheet name="Zadanie 15" sheetId="42" r:id="rId15"/>
    <sheet name="Zadanie 16" sheetId="43" r:id="rId16"/>
    <sheet name="Zadanie 17" sheetId="44" r:id="rId17"/>
    <sheet name="Zadanie 18" sheetId="45" r:id="rId18"/>
    <sheet name="Zadanie 19" sheetId="46" r:id="rId19"/>
    <sheet name="Zadanie 20" sheetId="47" r:id="rId20"/>
    <sheet name="Zadanie 21" sheetId="48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43" l="1"/>
  <c r="F7" i="44" l="1"/>
  <c r="F6" i="44"/>
  <c r="F8" i="44" s="1"/>
  <c r="H7" i="44" l="1"/>
  <c r="I7" i="44" s="1"/>
  <c r="H6" i="44"/>
  <c r="F7" i="47"/>
  <c r="H7" i="47" s="1"/>
  <c r="F8" i="47"/>
  <c r="H8" i="47" s="1"/>
  <c r="I8" i="47" s="1"/>
  <c r="F9" i="47"/>
  <c r="F10" i="47"/>
  <c r="H10" i="47" s="1"/>
  <c r="F11" i="47"/>
  <c r="H11" i="47" s="1"/>
  <c r="F12" i="47"/>
  <c r="F13" i="47"/>
  <c r="F14" i="47"/>
  <c r="H14" i="47" s="1"/>
  <c r="F15" i="47"/>
  <c r="H15" i="47" s="1"/>
  <c r="H8" i="44" l="1"/>
  <c r="H12" i="47"/>
  <c r="I12" i="47" s="1"/>
  <c r="I14" i="47"/>
  <c r="I15" i="47"/>
  <c r="I11" i="47"/>
  <c r="I6" i="44"/>
  <c r="I8" i="44" s="1"/>
  <c r="I7" i="47"/>
  <c r="H9" i="47"/>
  <c r="I9" i="47" s="1"/>
  <c r="I10" i="47"/>
  <c r="H13" i="47"/>
  <c r="I13" i="47" s="1"/>
  <c r="F7" i="46"/>
  <c r="F8" i="46"/>
  <c r="F9" i="46"/>
  <c r="F10" i="46"/>
  <c r="H10" i="46" s="1"/>
  <c r="F11" i="46"/>
  <c r="H11" i="46" s="1"/>
  <c r="F12" i="46"/>
  <c r="F13" i="46"/>
  <c r="I11" i="46" l="1"/>
  <c r="H7" i="46"/>
  <c r="I7" i="46" s="1"/>
  <c r="H13" i="46"/>
  <c r="I13" i="46" s="1"/>
  <c r="H9" i="46"/>
  <c r="I9" i="46" s="1"/>
  <c r="I10" i="46"/>
  <c r="H12" i="46"/>
  <c r="I12" i="46" s="1"/>
  <c r="H8" i="46"/>
  <c r="I8" i="46" s="1"/>
  <c r="F7" i="37" l="1"/>
  <c r="H7" i="37" s="1"/>
  <c r="F8" i="37"/>
  <c r="H8" i="37" s="1"/>
  <c r="I8" i="37" s="1"/>
  <c r="F9" i="37"/>
  <c r="F10" i="37"/>
  <c r="F11" i="37"/>
  <c r="F12" i="37"/>
  <c r="F13" i="37"/>
  <c r="H13" i="37" s="1"/>
  <c r="F14" i="37"/>
  <c r="F15" i="37"/>
  <c r="F16" i="37"/>
  <c r="H16" i="37" s="1"/>
  <c r="F17" i="37"/>
  <c r="H17" i="37" s="1"/>
  <c r="F18" i="37"/>
  <c r="H18" i="37" s="1"/>
  <c r="F19" i="37"/>
  <c r="F20" i="37"/>
  <c r="H20" i="37" s="1"/>
  <c r="I20" i="37" s="1"/>
  <c r="F7" i="43"/>
  <c r="H7" i="43" s="1"/>
  <c r="H8" i="43"/>
  <c r="F9" i="43"/>
  <c r="H9" i="43" s="1"/>
  <c r="F10" i="43"/>
  <c r="H10" i="43" s="1"/>
  <c r="I10" i="43" s="1"/>
  <c r="F11" i="43"/>
  <c r="H11" i="43" s="1"/>
  <c r="I11" i="43" s="1"/>
  <c r="F12" i="43"/>
  <c r="H12" i="43" s="1"/>
  <c r="F13" i="43"/>
  <c r="H13" i="43" s="1"/>
  <c r="F14" i="43"/>
  <c r="F15" i="43"/>
  <c r="F16" i="43"/>
  <c r="F17" i="43"/>
  <c r="F18" i="43"/>
  <c r="F19" i="43"/>
  <c r="H19" i="43" s="1"/>
  <c r="F20" i="43"/>
  <c r="F21" i="43"/>
  <c r="H21" i="43" s="1"/>
  <c r="F22" i="43"/>
  <c r="H22" i="43" s="1"/>
  <c r="F23" i="43"/>
  <c r="H23" i="43" s="1"/>
  <c r="F24" i="43"/>
  <c r="F25" i="43"/>
  <c r="H25" i="43" s="1"/>
  <c r="I25" i="43" s="1"/>
  <c r="F26" i="43"/>
  <c r="H26" i="43" s="1"/>
  <c r="F27" i="43"/>
  <c r="H27" i="43" s="1"/>
  <c r="I27" i="43" s="1"/>
  <c r="F28" i="43"/>
  <c r="H28" i="43" s="1"/>
  <c r="I28" i="43" s="1"/>
  <c r="F29" i="43"/>
  <c r="H29" i="43" s="1"/>
  <c r="F30" i="43"/>
  <c r="H30" i="43" s="1"/>
  <c r="F31" i="43"/>
  <c r="F32" i="43"/>
  <c r="H32" i="43" s="1"/>
  <c r="F23" i="41"/>
  <c r="I13" i="43" l="1"/>
  <c r="I12" i="43"/>
  <c r="H15" i="37"/>
  <c r="I15" i="37" s="1"/>
  <c r="H31" i="43"/>
  <c r="I31" i="43" s="1"/>
  <c r="I18" i="43"/>
  <c r="I17" i="43"/>
  <c r="H15" i="43"/>
  <c r="I15" i="43" s="1"/>
  <c r="H23" i="41"/>
  <c r="I23" i="41" s="1"/>
  <c r="I22" i="43"/>
  <c r="I19" i="43"/>
  <c r="H11" i="37"/>
  <c r="I11" i="37" s="1"/>
  <c r="H10" i="37"/>
  <c r="I10" i="37" s="1"/>
  <c r="I26" i="43"/>
  <c r="H18" i="43"/>
  <c r="I21" i="43"/>
  <c r="I9" i="43"/>
  <c r="H17" i="43"/>
  <c r="I30" i="43"/>
  <c r="I8" i="43"/>
  <c r="H16" i="43"/>
  <c r="I16" i="43" s="1"/>
  <c r="I16" i="37"/>
  <c r="I13" i="37"/>
  <c r="H19" i="37"/>
  <c r="I19" i="37" s="1"/>
  <c r="I18" i="37"/>
  <c r="I17" i="37"/>
  <c r="H14" i="37"/>
  <c r="I14" i="37" s="1"/>
  <c r="H9" i="37"/>
  <c r="I9" i="37" s="1"/>
  <c r="I7" i="37"/>
  <c r="H24" i="43"/>
  <c r="I24" i="43" s="1"/>
  <c r="I29" i="43"/>
  <c r="I32" i="43"/>
  <c r="I7" i="43"/>
  <c r="H14" i="43"/>
  <c r="I14" i="43" s="1"/>
  <c r="H20" i="43"/>
  <c r="I20" i="43" s="1"/>
  <c r="I23" i="43"/>
  <c r="H12" i="37"/>
  <c r="I12" i="37" s="1"/>
  <c r="F7" i="32" l="1"/>
  <c r="H7" i="32" s="1"/>
  <c r="F8" i="32"/>
  <c r="H8" i="32" s="1"/>
  <c r="I8" i="32" s="1"/>
  <c r="F9" i="32"/>
  <c r="H9" i="32" s="1"/>
  <c r="F10" i="32"/>
  <c r="H10" i="32" s="1"/>
  <c r="F11" i="32"/>
  <c r="H11" i="32" s="1"/>
  <c r="F12" i="32"/>
  <c r="H12" i="32" s="1"/>
  <c r="F13" i="32"/>
  <c r="H13" i="32" s="1"/>
  <c r="I13" i="32" l="1"/>
  <c r="I12" i="32"/>
  <c r="I11" i="32"/>
  <c r="I10" i="32"/>
  <c r="I9" i="32"/>
  <c r="I7" i="32"/>
  <c r="F7" i="48" l="1"/>
  <c r="F8" i="48"/>
  <c r="H8" i="48" s="1"/>
  <c r="I8" i="48" s="1"/>
  <c r="F9" i="48"/>
  <c r="H9" i="48" s="1"/>
  <c r="F10" i="48"/>
  <c r="H10" i="48" s="1"/>
  <c r="I10" i="48" s="1"/>
  <c r="F11" i="48"/>
  <c r="F12" i="48"/>
  <c r="H12" i="48" s="1"/>
  <c r="I12" i="48" s="1"/>
  <c r="F13" i="48"/>
  <c r="H13" i="48" s="1"/>
  <c r="F14" i="48"/>
  <c r="F15" i="48"/>
  <c r="F16" i="48"/>
  <c r="H16" i="48" s="1"/>
  <c r="F6" i="48"/>
  <c r="H14" i="48" l="1"/>
  <c r="I14" i="48" s="1"/>
  <c r="H7" i="48"/>
  <c r="I7" i="48" s="1"/>
  <c r="H15" i="48"/>
  <c r="I15" i="48" s="1"/>
  <c r="H11" i="48"/>
  <c r="I11" i="48" s="1"/>
  <c r="I16" i="48"/>
  <c r="I13" i="48"/>
  <c r="I9" i="48"/>
  <c r="H6" i="48"/>
  <c r="I6" i="48" s="1"/>
  <c r="F17" i="48" l="1"/>
  <c r="F6" i="47"/>
  <c r="F16" i="47" s="1"/>
  <c r="F6" i="46"/>
  <c r="F8" i="42"/>
  <c r="H8" i="42" s="1"/>
  <c r="F7" i="42"/>
  <c r="H7" i="42" s="1"/>
  <c r="F6" i="42"/>
  <c r="F6" i="45"/>
  <c r="H6" i="45" s="1"/>
  <c r="F6" i="43"/>
  <c r="F22" i="41"/>
  <c r="H22" i="41" s="1"/>
  <c r="F21" i="41"/>
  <c r="H21" i="41" s="1"/>
  <c r="F20" i="41"/>
  <c r="H20" i="41" s="1"/>
  <c r="F19" i="41"/>
  <c r="H19" i="41" s="1"/>
  <c r="F18" i="41"/>
  <c r="H18" i="41" s="1"/>
  <c r="F17" i="41"/>
  <c r="F16" i="41"/>
  <c r="H16" i="41" s="1"/>
  <c r="F15" i="41"/>
  <c r="H15" i="41" s="1"/>
  <c r="F14" i="41"/>
  <c r="H14" i="41" s="1"/>
  <c r="F13" i="41"/>
  <c r="H13" i="41" s="1"/>
  <c r="F12" i="41"/>
  <c r="H12" i="41" s="1"/>
  <c r="F11" i="41"/>
  <c r="H11" i="41" s="1"/>
  <c r="F10" i="41"/>
  <c r="H10" i="41" s="1"/>
  <c r="I10" i="41" s="1"/>
  <c r="F9" i="41"/>
  <c r="F8" i="41"/>
  <c r="H8" i="41" s="1"/>
  <c r="F7" i="41"/>
  <c r="H7" i="41" s="1"/>
  <c r="I7" i="41" s="1"/>
  <c r="F6" i="41"/>
  <c r="F19" i="40"/>
  <c r="H19" i="40" s="1"/>
  <c r="F18" i="40"/>
  <c r="F17" i="40"/>
  <c r="H17" i="40" s="1"/>
  <c r="F16" i="40"/>
  <c r="H16" i="40" s="1"/>
  <c r="F15" i="40"/>
  <c r="H15" i="40" s="1"/>
  <c r="F14" i="40"/>
  <c r="F13" i="40"/>
  <c r="H13" i="40" s="1"/>
  <c r="F12" i="40"/>
  <c r="F11" i="40"/>
  <c r="F10" i="40"/>
  <c r="H10" i="40" s="1"/>
  <c r="F9" i="40"/>
  <c r="H9" i="40" s="1"/>
  <c r="F8" i="40"/>
  <c r="F7" i="40"/>
  <c r="F6" i="40"/>
  <c r="H6" i="40" s="1"/>
  <c r="F6" i="37"/>
  <c r="F14" i="46" l="1"/>
  <c r="I19" i="40"/>
  <c r="H11" i="40"/>
  <c r="I11" i="40" s="1"/>
  <c r="I15" i="40"/>
  <c r="H18" i="40"/>
  <c r="I18" i="40" s="1"/>
  <c r="I16" i="40"/>
  <c r="H14" i="40"/>
  <c r="I14" i="40" s="1"/>
  <c r="H12" i="40"/>
  <c r="I12" i="40" s="1"/>
  <c r="H8" i="40"/>
  <c r="I8" i="40" s="1"/>
  <c r="I10" i="40"/>
  <c r="H7" i="40"/>
  <c r="I7" i="40" s="1"/>
  <c r="I6" i="40"/>
  <c r="F7" i="45"/>
  <c r="F21" i="37"/>
  <c r="F33" i="43"/>
  <c r="H6" i="43"/>
  <c r="I6" i="43" s="1"/>
  <c r="I17" i="48"/>
  <c r="H17" i="48"/>
  <c r="H6" i="47"/>
  <c r="H16" i="47" s="1"/>
  <c r="H7" i="45"/>
  <c r="H6" i="46"/>
  <c r="F9" i="42"/>
  <c r="I6" i="45"/>
  <c r="I7" i="42"/>
  <c r="F24" i="41"/>
  <c r="I8" i="42"/>
  <c r="H6" i="42"/>
  <c r="H9" i="42" s="1"/>
  <c r="I11" i="41"/>
  <c r="I19" i="41"/>
  <c r="I13" i="41"/>
  <c r="I21" i="41"/>
  <c r="H9" i="41"/>
  <c r="I9" i="41" s="1"/>
  <c r="I15" i="41"/>
  <c r="H17" i="41"/>
  <c r="I17" i="41" s="1"/>
  <c r="I14" i="41"/>
  <c r="I18" i="41"/>
  <c r="I22" i="41"/>
  <c r="H6" i="41"/>
  <c r="I8" i="41"/>
  <c r="I12" i="41"/>
  <c r="I16" i="41"/>
  <c r="I20" i="41"/>
  <c r="F20" i="40"/>
  <c r="I9" i="40"/>
  <c r="I13" i="40"/>
  <c r="I17" i="40"/>
  <c r="H6" i="37"/>
  <c r="H14" i="46" l="1"/>
  <c r="H20" i="40"/>
  <c r="I20" i="40"/>
  <c r="H33" i="43"/>
  <c r="I6" i="47"/>
  <c r="I16" i="47" s="1"/>
  <c r="I6" i="46"/>
  <c r="I14" i="46" s="1"/>
  <c r="I6" i="42"/>
  <c r="I7" i="45"/>
  <c r="I33" i="43"/>
  <c r="I9" i="42"/>
  <c r="H24" i="41"/>
  <c r="I6" i="41"/>
  <c r="I24" i="41" s="1"/>
  <c r="H21" i="37"/>
  <c r="I6" i="37"/>
  <c r="I21" i="37" s="1"/>
  <c r="F6" i="34" l="1"/>
  <c r="H6" i="34" s="1"/>
  <c r="F7" i="34" l="1"/>
  <c r="H7" i="34"/>
  <c r="I6" i="34"/>
  <c r="I7" i="34" s="1"/>
  <c r="F6" i="32" l="1"/>
  <c r="F6" i="31"/>
  <c r="H6" i="31" s="1"/>
  <c r="H7" i="31" s="1"/>
  <c r="F7" i="30"/>
  <c r="F6" i="30"/>
  <c r="H6" i="30" s="1"/>
  <c r="F7" i="29"/>
  <c r="H7" i="29" s="1"/>
  <c r="F6" i="29"/>
  <c r="H6" i="29" s="1"/>
  <c r="F7" i="26"/>
  <c r="H7" i="26" s="1"/>
  <c r="F8" i="26"/>
  <c r="H8" i="26" s="1"/>
  <c r="I8" i="26" s="1"/>
  <c r="F14" i="28"/>
  <c r="H14" i="28" s="1"/>
  <c r="F13" i="28"/>
  <c r="H13" i="28" s="1"/>
  <c r="F12" i="28"/>
  <c r="H12" i="28" s="1"/>
  <c r="I12" i="28" s="1"/>
  <c r="F11" i="28"/>
  <c r="H11" i="28" s="1"/>
  <c r="F10" i="28"/>
  <c r="F9" i="28"/>
  <c r="H9" i="28" s="1"/>
  <c r="F8" i="28"/>
  <c r="H8" i="28" s="1"/>
  <c r="I8" i="28" s="1"/>
  <c r="F7" i="28"/>
  <c r="F6" i="28"/>
  <c r="H6" i="28" s="1"/>
  <c r="F9" i="27"/>
  <c r="H9" i="27" s="1"/>
  <c r="F8" i="27"/>
  <c r="H8" i="27" s="1"/>
  <c r="F7" i="27"/>
  <c r="H7" i="27" s="1"/>
  <c r="I7" i="27" s="1"/>
  <c r="F6" i="27"/>
  <c r="F6" i="26"/>
  <c r="F7" i="25"/>
  <c r="F6" i="25"/>
  <c r="H6" i="25" s="1"/>
  <c r="F9" i="24"/>
  <c r="F8" i="24"/>
  <c r="H8" i="24" s="1"/>
  <c r="F7" i="24"/>
  <c r="F6" i="24"/>
  <c r="H6" i="24" s="1"/>
  <c r="F9" i="23"/>
  <c r="H9" i="23" s="1"/>
  <c r="F8" i="23"/>
  <c r="H8" i="23" s="1"/>
  <c r="F7" i="23"/>
  <c r="H7" i="23" s="1"/>
  <c r="I7" i="23" s="1"/>
  <c r="F6" i="23"/>
  <c r="H6" i="23" s="1"/>
  <c r="I11" i="28" l="1"/>
  <c r="H7" i="28"/>
  <c r="I7" i="28" s="1"/>
  <c r="F14" i="32"/>
  <c r="F10" i="27"/>
  <c r="H6" i="26"/>
  <c r="H9" i="26" s="1"/>
  <c r="F9" i="26"/>
  <c r="H7" i="24"/>
  <c r="I7" i="24" s="1"/>
  <c r="I6" i="24"/>
  <c r="H6" i="27"/>
  <c r="I6" i="27" s="1"/>
  <c r="I6" i="29"/>
  <c r="H8" i="29"/>
  <c r="I6" i="31"/>
  <c r="I7" i="31" s="1"/>
  <c r="I9" i="27"/>
  <c r="H6" i="32"/>
  <c r="F7" i="31"/>
  <c r="H7" i="30"/>
  <c r="H8" i="30" s="1"/>
  <c r="I6" i="30"/>
  <c r="F8" i="30"/>
  <c r="F8" i="29"/>
  <c r="I7" i="29"/>
  <c r="I7" i="26"/>
  <c r="I14" i="28"/>
  <c r="H10" i="28"/>
  <c r="I10" i="28" s="1"/>
  <c r="I6" i="28"/>
  <c r="I9" i="28"/>
  <c r="I13" i="28"/>
  <c r="F15" i="28"/>
  <c r="I8" i="27"/>
  <c r="H9" i="24"/>
  <c r="I9" i="24" s="1"/>
  <c r="F10" i="24"/>
  <c r="I6" i="23"/>
  <c r="I6" i="25"/>
  <c r="F8" i="25"/>
  <c r="H7" i="25"/>
  <c r="I7" i="25" s="1"/>
  <c r="I8" i="24"/>
  <c r="I9" i="23"/>
  <c r="F10" i="23"/>
  <c r="H10" i="23"/>
  <c r="I8" i="23"/>
  <c r="I8" i="29" l="1"/>
  <c r="H10" i="27"/>
  <c r="I6" i="26"/>
  <c r="I9" i="26" s="1"/>
  <c r="H10" i="24"/>
  <c r="I10" i="27"/>
  <c r="I7" i="30"/>
  <c r="I8" i="30" s="1"/>
  <c r="H8" i="25"/>
  <c r="H14" i="32"/>
  <c r="I6" i="32"/>
  <c r="I14" i="32" s="1"/>
  <c r="I15" i="28"/>
  <c r="H15" i="28"/>
  <c r="I10" i="24"/>
  <c r="I8" i="25"/>
  <c r="I10" i="23"/>
</calcChain>
</file>

<file path=xl/sharedStrings.xml><?xml version="1.0" encoding="utf-8"?>
<sst xmlns="http://schemas.openxmlformats.org/spreadsheetml/2006/main" count="951" uniqueCount="243">
  <si>
    <t>FORMULARZ  CENOWY</t>
  </si>
  <si>
    <t>L.p.</t>
  </si>
  <si>
    <t>Określenie przedmiotu zamówienia</t>
  </si>
  <si>
    <t>J.m.</t>
  </si>
  <si>
    <t>Ilość</t>
  </si>
  <si>
    <t>Cena netto</t>
  </si>
  <si>
    <t>Wartość netto</t>
  </si>
  <si>
    <t>Wartość VAT</t>
  </si>
  <si>
    <t>Wartość brutto</t>
  </si>
  <si>
    <t>1.</t>
  </si>
  <si>
    <t>3.</t>
  </si>
  <si>
    <t>4.</t>
  </si>
  <si>
    <t>5.</t>
  </si>
  <si>
    <t>4 x 5 = 6.</t>
  </si>
  <si>
    <t>7.</t>
  </si>
  <si>
    <t>6 x 7 = 8.</t>
  </si>
  <si>
    <t>6 + 8 = 9.</t>
  </si>
  <si>
    <t>szt.</t>
  </si>
  <si>
    <t>2.</t>
  </si>
  <si>
    <t>op.</t>
  </si>
  <si>
    <t>6.</t>
  </si>
  <si>
    <t>8.</t>
  </si>
  <si>
    <t>Razem</t>
  </si>
  <si>
    <t>10.</t>
  </si>
  <si>
    <t>9.</t>
  </si>
  <si>
    <t>11.</t>
  </si>
  <si>
    <t>12.</t>
  </si>
  <si>
    <t>13.</t>
  </si>
  <si>
    <t>14.</t>
  </si>
  <si>
    <t>15.</t>
  </si>
  <si>
    <t>16.</t>
  </si>
  <si>
    <t>17.</t>
  </si>
  <si>
    <t>Dwustronna szczotka z włosiem bardzo twardym z tworzywa sztucznego do czyszczenia narzędzi. Wymiary dł. 175mm, dł.powierzcni czyszczącej 30mm i 40 mm.Opakowanie 5szt.</t>
  </si>
  <si>
    <t>Rękaw z polyolefinu, płaski 420mm x 70m z polyolefinu o gramaturze 93 g/m² i folii</t>
  </si>
  <si>
    <t>Rekaw z polyolefinu, płaski 380mm x 70m z polyolefinu o gramaturze 93 g/m² i folii</t>
  </si>
  <si>
    <t>Rekaw z polyolefinu, płaski 470mm x 70m z polyolefinu o gramaturze 93 g/m² i folii</t>
  </si>
  <si>
    <t>Rekaw z polyolefinu, płaski 520mm x 70m z polyolefinu o gramaturze 93 g/m² i folii</t>
  </si>
  <si>
    <t>Metkownica 3-rzedowa, alfanumeryczna STERINTECH, kompatybilna z etykietami w poz. 2 (w przypadku zaoferowania innej metkownicy Wykonawca zobowiązuje się do nieodpłatnego przekazania dwóch metkownic na czas trwania umowy)</t>
  </si>
  <si>
    <t>Fiolkowe wskaźniki biologiczne do sterylizacji parą wodną, zapewniające ostateczny odczyt fluorescencyjny  do 20 minut inkubacji. Testy walidowane w zakresie temperatur 121-134 oC. Populacja spor 10 do 6 . Wskaźnik procesu z kontrastowym odczytem, zmieniający kolor z różowego na brązowy. Opakowanie zawiera 25 wskaźników. Kompatybilne z posiadanym przez Zamawiającego inkubatorem Steris Celerity.</t>
  </si>
  <si>
    <t>Wieloparametrowy test chemiczny kl. IV do sterylizacji parą wodną, posiadający oznaczenie klasy na każdym pasku. Liniowe ułożenie wskaźnika. Testy perforowane w połowie.</t>
  </si>
  <si>
    <t>Rękaw foliowo papierowy, płaski 50mmx200m, folia min 6- warstwowa, rękawy zabezpieczone przeźroczystą, termokurczliwą folią</t>
  </si>
  <si>
    <t>Rękaw foliowo papierowy z fałdą 100mm x 40/ 50mm x100m folia min 6- warstwowa rękawy zabezpieczone przeźroczystą, termokurczliwą folią</t>
  </si>
  <si>
    <t>Rękaw foliowo papierowy z fałdą 150mmx50mmx100m folia min 6- warstwowa rękawy zabezpieczone przeźroczystą, termokurczliwą folią</t>
  </si>
  <si>
    <t>Rękaw foliowo papierowy z fałdą 250mm x 60/65mmx 100m folia min 6- warstwowa rękawy zabezpieczone przeźroczystą, termokurczliwą folią</t>
  </si>
  <si>
    <t>Plomby do kontenerów z wskaźnikiem procesu sterylizacji białe. Opakowanie zawiera 100szt.</t>
  </si>
  <si>
    <t>Test kontroli zgrzewu Seal Check. Opakowanie 250 szt.</t>
  </si>
  <si>
    <t>Zestaw symulacyjny kontroli wsadu- przyrząd testowy PCD zgodny z ponizszymi parametrami: - zestaw posiada wbudowana wężownicę o dł. 1,5 m; - kompatybilny z testami typu 5, testami biologicznymi i testami Bovie&amp;Dick do kontroli procesu sterylizacji para wodną</t>
  </si>
  <si>
    <t>Czujnik do pomiaru rzutu serca : długość linii min150 cm, dwa niezależne gniazda sygnału ciśnienia, połączenia gniazd sygnału ciśnienia - bezpinowe, brak konieczności kalibracji czujnika, częstotliwość własna czujnika &gt; 200 Hz, szybkość przepływu w urządzeniu płuczącym przy ciśnieniu w worku i.v. do 300 mmHg – 3 ml/godz. ,metoda pomiaru rzutu minutowego małoinwazyjna (max 1 dostęp naczyniowy)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</si>
  <si>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</si>
  <si>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</si>
  <si>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</si>
  <si>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</si>
  <si>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</si>
  <si>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</si>
  <si>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</si>
  <si>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</si>
  <si>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</si>
  <si>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</si>
  <si>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op</t>
  </si>
  <si>
    <t xml:space="preserve">Zestaw do pasywnego drenażu ran operacyjnych. Zestaw składa się z worka o pojemności 500ml oraz silikonowego drenu otrzewnowego o długości 100cm. Worek zbiorczy wykonany z mocnej folii PCV z zastawką antyrefleksyjną oraz zaworem spustowym typu przesuwanego. Worek skalowany co 50ml z miejscem na opis danych pacjenta. Tylna ściana worka biała w celu wizualizacji drenowanej treści. Worek posiada własny system podwieszania w postaci dwóch taśm wykonanych z tworzywa sztucznego. Dren długośći 100cm wykonany w 100% z silikonu, z 6 atraumatycznymi otworami drenującymi. Pasek kontrastujący w promieniach RTG na całej długości drenu. Sterylny, pakowany podwójnie. Opakowanie zewnętrzne papier-folia, wewnetrznie foliowe. Rozamiary: od CH 10 do CH 36. </t>
  </si>
  <si>
    <t xml:space="preserve">Zestaw do  wysokociśnieniowego drenażu ran pooperacyjnego. W skład zestawu wchodzi: butelka o pojemności 200ml/400ml/600ml wykonana z mocnego i lekkiego tworzywa, uniwersalny system podwieszania do ramy łóżka, dren łączący o długości  125cm, zakończony uniwersalną, silikonową końcowką do drenów Redona o rozmiarach CH6-CH 18, z możliwością docinania oraz łącznikiem large lock do butelki. Butelka o poj. 200ml/400ml/600ml, z fabrycznie wytworzonym podciśnieniem o wartości początkowej 900mbar-niebieskoprzezroczysta, lekka, nietłukąca, wyraźny wskaźnik zassania podciśnienia. Skalowana co 10ml-dokładny pomiar odsysanej wydzieliny, tłoczona skala boczna oraz ukośna. Łącznik large-lock umożliwiający odkręcanie drenu łączącego i wymianę butelki na nową. Dwie klemy zaciskowe typu przesuwanego- do próżni i do drenu łączącego. </t>
  </si>
  <si>
    <t xml:space="preserve">Wymiana butelki do drenażu wysokociśnieniowego o pojemności 200ml/400ml/600ml, z fabrycznie wytworzonym podciśnieniem o wartości poczatkowej 900mbar-niebieskoprzezroczysta, lekka, nietłukąca, wyraźny wskaźnik zassania podciśnienia. Skalowana co 10ml- dokładny pomiar odsysanej wydzieliny, tłoczona skala boczna oraz ukośna. Łącznik large-lock umożliwiający odkręcanie drenu łączącego i wymiane butelki na nową. Dwie klemy zaciskowe typu przesuwnego- do próżni i do drenu łączącego. Zestaw sterylny, pakowany podwójnie: opakowanie zewnętrzne papier-folia, wewnętrzne folia. </t>
  </si>
  <si>
    <t>Dren Redona wykonany z medycznego PCV z zieloną linią RTG na całej długości, perforacja naprzemianległa na odcinku 15cm, trzystopniowo ( co 1 cm) czytnik głebokości w odległości 5 cm od zakończenia perforacji. Sterylny, pakowany podwójnie: wewnętrzny worek foliowy oraz zewnętrzne opkaowanie folia-papier. Długość 500-800mm, rozmiar: CH 6, 8, 10, 12, 14, 16, 18</t>
  </si>
  <si>
    <t>Dren Redona z trokarem wykonany z medycznego PCV z zieloną linią RTG na całej długości. Trokar wykonany ze stali nierdzewnej, rozmiar: CH 10, 12, 14, 16, 18 x 800mm</t>
  </si>
  <si>
    <t>Dren Redona wykonany z poliuretanu, bez zawartości PCV i ftalanów z białą linią RTG na całej długości, perforacja naprzemianległ na odcinku 15cm, trzystopniowym ( co 1 cm) czytnik głębokości w odległości 5 cm od zakończenia perforacji. Atramatyczne, miękkie zakończenie drenu. Sterylny, pakowany podwójnie: wewnętrzny worek foliowy oraz zewnętrzne opakowanie folia-papier. Długość 800mm, rozmiary: CH 8, 10, 12, 14, 16, 18</t>
  </si>
  <si>
    <t xml:space="preserve">Butelka plastikowa typu Redona do długotrwałego odsysania ran 200ml, sterylna </t>
  </si>
  <si>
    <t>Dren brzuszny, otrzewnowy wykonany ze 100% trasparentnego silikonu klasy medycznej. Perforacja na długości 10cm-6 specjalnie wyprofilowanych atraumatycznych otworów drenujących. Przeznaczony do długtrwałego drenażu głównie z delikatnych narządów. Długość 50cm. Termowrażliwy. Pasek kontrastujący RTG na całej długości drenu. Pakowany podwójnie- opakowanie zewnętrzne papier-folia, wewnętrznie folia Ch27</t>
  </si>
  <si>
    <t>Zestaw do nadłonowego drenażu pęcherza moczowego/cystostomii/ w składzie: kateter typu pigtail, igła rozrywalna, kołnierz mocujący, skalpel, strzykawka 10ml luer lock-kateter 9Frx45cm, igła 9Fr</t>
  </si>
  <si>
    <t>Zestaw do nadłonowego drenażu pęcherza moczowego/ cystostomii/ w składzie: kateter typu pigtail, igła rozrywalna, kołnierz mocujący, skalpel, strzykawka 10 ml luer lock- kateter 14Frx45cm, igła 14Fr</t>
  </si>
  <si>
    <t>Szczotka do czyszczenia narzędzi kanałowych, wykonana ze stali nierdzewnej z włosiem nylonowym. Średnica szczotki 2 mm, dł.szczotki 100mm, dł.całkowita 300mm. Opakowanie 5 szt.</t>
  </si>
  <si>
    <t>Szczotka do czyszczenia narzędzi kanałowych, wykonana ze stali nierdzewnej z włosiem nylonowym. Średnica szczotki 2,5mm, dł.szczotki 50mm, dł.całkowita 300mm. Opakowanie 5 szt.</t>
  </si>
  <si>
    <t>Szczotka do czyszczenia narzędzi kanałowych, wykonana ze stali nierdzewnej z włosiem nylonowym. Średnica szczotki 1,6mm, dł.szczotki 13mm, dł.całkowita 450mm. Opakowanie 5 szt.</t>
  </si>
  <si>
    <t xml:space="preserve">Igła j.u. do znieczuleń podpajęczynówkowych 18Gx90mm standard </t>
  </si>
  <si>
    <t xml:space="preserve">Igła j.u. do znieczuleń podpajęczynówkowych 20Gx90mm standard </t>
  </si>
  <si>
    <t xml:space="preserve">Igła j.u. do znieczuleń podpajęczynówkowych 22Gx90mm standard </t>
  </si>
  <si>
    <t xml:space="preserve">Igła j.u. do znieczuleń podpajęczynówkowych 25Gx90mm standard </t>
  </si>
  <si>
    <t xml:space="preserve">Igła j.u. do znieczuleń podpajęczynówkowych 26Gx90mm standard </t>
  </si>
  <si>
    <t xml:space="preserve">Igła j.u. do znieczuleń podpajęczynówkowych z prowadnicą 27Gx90mm standard </t>
  </si>
  <si>
    <t>Igła j.u. do znieczuleń podpajęczynówkowych z ostrzem Pencil-Point z prowadnicą 22G x 90mm</t>
  </si>
  <si>
    <t>Igła j.u. do znieczuleń podpajęczynówkowych z ostrzem Pencil-Point z prowadnicą 25G x 90mm</t>
  </si>
  <si>
    <t>Igła j.u. do znieczuleń podpajęczynówkowych z ostrzem Pencil-Point z prowadnicą 26G x 90mm</t>
  </si>
  <si>
    <t>Igła j.u. do znieczuleń podpajęczynówkowych z ostrzem Pencil-Point z prowadnicą 27G x 90mm</t>
  </si>
  <si>
    <t>Igła j.u. do znieczuleń podpajęczynówkowych z ostrzem Pencil-Point z prowadnicą 27G x 120mm</t>
  </si>
  <si>
    <t>Zestaw do kaniulacji żył centralnych metodą Seldingera 2 - kanałowy, w składzie: cewnik 5Fr x 20cm, igła 19G dł. 5cm, prowadnik nitinolowy 0,022" dł. 60cm z końcówką ,,J", rozszerzacz 6F, skalpel, strzykawka 5ml.</t>
  </si>
  <si>
    <t>Zestaw z zastawką do wprowadzania i wymiany kateterów oraz elektrod endokawitarnych - Introduktor 5F, zestaw musi zawierać minimum: koszulka z zastawką 5Fx11cm, prowadnik J.035"x40cm, rozszerzacz 5Fx18cm, igła prosta 18Gx7cm, kranik trójdrożny</t>
  </si>
  <si>
    <t xml:space="preserve">Czepek w formie furażerki wiązany z tyłu na troki. Wykonany w całości z włókniny polipropylenowej o gramaturze 20g/m2. Opakowanie a'100 szt. w formie kartonika umożliwiającego wyjmowanie pojedynczych sztuk. Dostępny w kolorze zielonym, z białymi trokami </t>
  </si>
  <si>
    <t>Czepek w kształcie furażerki z gumką w części tylnej. Wykonany z perforowanej włókniny wiskozowej. Po wywinięciu część przednia stanowi warstwę chłonną. Opakowanie a'100 szt. w kolorze zielonym, z i niebieskim</t>
  </si>
  <si>
    <t>Fartuch wykonany z polietylenu o grubośi 0,02 mm; przezroczysty; zakładany przez głowę, wiązany z tyłu na troki; szerokości 71 cm, długości 116 cm. Gramatura materiały 5g/m², wytrzymałość na rozciąganie ≥10 MPA. Pakowany pojedynczo w opakowanie foliowe a następnie zbiorczo 100 szt. w kartoniku</t>
  </si>
  <si>
    <t>Spodenki do kolonoskopii wykonane z włókniny polipropylenowej 40g/m². Kolor granatowy, niejałowy. Opakowanie 10 szt.</t>
  </si>
  <si>
    <t>Spodnie operacyjne wykonane z włókniny polipropylenowej o gramaturze 47g/m2, wiązane w pasie, 1 duża kieszeń zapianan na nap, pakowane indywidualnie w opakowanie foliowe, niejałowe. Rozmiary od S-XXL. Opakowanie 50szt.</t>
  </si>
  <si>
    <t>Sukienka operacyjna wykonana z włokniny SMS o gramaturze 35g/m², krótki rękaw z wycięciem"V" pod szyją, kolor niebieski, jednorazowego uzytku, rozmiary S,M,L,XL</t>
  </si>
  <si>
    <t>Majtki do badań, jednorazowego użytku: wykonane z włókniny polipropylenowej o gramaturze 40 g/m²., kolor: granatowy, jednorazowego użytku, rozmiar uniwersalny,niesterylne, opakowanie 10 szt.</t>
  </si>
  <si>
    <t>Bluza termoizolacyjna, wykonana z miękkiej włókniny polipropylenowej bawełnopodobnej o gramaturze 47 g/m², bluza z długim rękawem zakończonym mankietem, zapinana na napy, wyposażona w 2 duże kieszenie, oznaczenie kolorystyczne rozmiaru przez lamówkę szyjną,  kolor niebieski,  zgodność z normą techniczną: EN 13795­2,  jednorazowego użytku,  niesterylna</t>
  </si>
  <si>
    <t>Ochraniacze na buty wysokie
Wykonane z polietylenu lub włókniny polipropylenowej o gramaturze 30g/m2. Ściągane gumką, podwyższona wytrzymałość, kolor niebieski, jednorazowego użytku. Rozmiar : 47x38,5 cm, opakowanie a100</t>
  </si>
  <si>
    <t>Pakiet noworodkowy. Skład: 1) 1x Kocyk flanelowy we wzory 160cm x 75cm. 2) 4x serweta chłonna dla noworodka 60cm x 80cm. 3) 4x serweta chłonna dla noworodka 15cm x 20cm. 4) 1x czapeczka dla noworodka. 5) 1x miarka centymetrowa papierowa 1m.</t>
  </si>
  <si>
    <t>Osłona na przewody/kamerę wyposażona z jednej strony w końcowkę z perforacją umożliwiającą wysunięcie przewodu, a z drugiej wyposażony w kartonik z oznakowaniem kierunku roziwjania osłony oraz 2 taśmy przylepne o wymiarach 2,5cm x 17cm. Osłona z przeźroczystej folii polietylenowej 0.05 mm. Składana teleskopowo, rozmiar 14cm x 250cm</t>
  </si>
  <si>
    <t>Sterylna osłona na kończynę; Serweta dwuwarstwowa (włóknina+laminat). Warstwa wlokniny pochłania wysięk, warstwa laminatu zapobiega przemakaniu. Serweta wykonana z chłonnego i nieprzemakalnego laminatu dwuwarstwowego o gramaturze 56g/m2. Chłonność serwety: 350% rozmiar 30cm x 60cm</t>
  </si>
  <si>
    <t xml:space="preserve">Serweta dwuwarstwowa (włoknina+laminat) z otworem 6cm x 8cm w centralnej częsci serwety. Warstwa włókniny pochłania wysięk, warstwa laminatu zapobiega przemakaniu. Serweta wykonana z chłonnego i nieprzemakalnego laminatu dwuwarstwowego o gramaturze 60g/m2.Chłonność serwety: 600% rozmiar 75cm x 90cm </t>
  </si>
  <si>
    <t>Serweta samoprzylepna dwuwarstwowa (włóknina+laminat) z przylepcem na dłuższym boku. Rozmiar 150cm x 240cm. Warstwa włokniny pochłania wysięk, warstwa laminatu zapobiega przemakaniu. Serweta wykonana z chłonnego i nieprzemakalnego laminatu dwuwarstwiwego o gramaturze 60g/m2. Chłonność serwety : 600%. Opakowanie folia-papier wyposażone w informację o kierunku o twierania oraz 4 etykiety samoprzylepne typu TAG służące do archiwizacji danych. Na każdej etykiecie samoprzylepnej,  znajdują się następujące informacje : numer ref., data ważności, nr serii, dane wytwórcy oraz kod kreskowy. Spełnia wymogi aktualnej normy PN-EN 13795-1.</t>
  </si>
  <si>
    <t>Serweta samoprzylepna dwuwarstwa( włóknian+laminat) z przylepcem na dłuższym boku. Rozmiar 75cm x 90cm. Warstwa włókniny pochłania wysięk, warstwa laminatu zapobiega przemakaniu. Serweta wykonana z chłonnego i nieprzemakalnego laminatu dwuwarstwowego o gramaturze 60g/m2. Chłonność serwety 600%</t>
  </si>
  <si>
    <t xml:space="preserve">Podkład trzywarstwowy ( 2x flizelina i folia) w rolce, szer. 50-51cm, perforacja co 40cm-50cm-min 80sztuk/listków/ na rolce, rolka 40m </t>
  </si>
  <si>
    <t>Serweta jałowa na stolik Mayo, wzmocniona o wymiarach min 80x140 cm, w kształcie worka wykonana z nieprzemakalnego laminatu z wzmocnieniem włokniną, składana teleskopowo z zaznaczenie kierunku rozwijania serwety</t>
  </si>
  <si>
    <t>Osłona na ramię "C" uniwersalna 3 częściowa: górna z elastyczną gumką 100x160cm+/-5cm, dolna z elastyczną gumką 80x150cm+/-5cm, 2 taśmy przylepne 3x100cm+/-5cm</t>
  </si>
  <si>
    <t xml:space="preserve">Torba do przechwytywania płynów o wymiarach 50cm x 50cm wyposażoną w sztywnik w gornej części torebki, filtr w dolnej,wewnętrznej części torby i port do odsysania treści w dolnej części worka, którego budowa umożliwia podłączenia drenów o różnej średnicy. Torba wykonana z przeżroczystej folii polietylenowej 0.065 mm. </t>
  </si>
  <si>
    <t>Komplet pościeli jednorazowej, wykonanej z flizeliny 25g</t>
  </si>
  <si>
    <t xml:space="preserve">Taśma chirurgiczna samoprzylepna, o wymiarach 10cm x 50cm wykonana z włókniny typu spunlace o gramaturze 68 g/m2 z papierem zabezpieczającym o gramaturze 70 g/m2. Taśma posiada dodatkowe "fingerlifty" ułatwiające aplikację.
Sterylizowane radiacyjnie. Opakowanie folia-papier wyposażone w informację o kierunku o twierania oraz 4 etykiety samoprzylepne typu TAG służące do archiwizacji danych. Na każdej etykiecie samoprzylepnej,  znajdują się następujące informacje : numer ref., data ważności, nr serii, dane wytwórcy oraz kod kreskowy. </t>
  </si>
  <si>
    <t xml:space="preserve">Taśma samoprzylepna typu rzep o wymiarach 2cm x 22cm, składająca się z dwóch części. Na jednej części znajduje się taśma umożliwiająca zamocowanie rzepu na serwecie.
Sterylizowane radiacyjnie. Opakowanie folia-papier wyposażone w informację o kierunku o twierania oraz 4 etykiety samoprzylepne typu TAG służące do archiwizacji danych. Na każdej etykiecie samoprzylepnej,  znajdują się następujące informacje : numer ref., data ważności, nr serii, dane wytwórcy oraz kod kreskowy.
</t>
  </si>
  <si>
    <t>Podkład chłonny w rozmiarze 60x90 cm z wkładem chłonnym 55x78cm; wykonany z pięciu warstw, chłonność 1177 ml; opak. 25szt</t>
  </si>
  <si>
    <t>Prześcieradło jednorazowego użytku wykonane z włókniny polipropylenowej. Kolor zielony. Gramatura 35g/m². Wymiary 80x250cm. Opakowanie 20 sztuk.</t>
  </si>
  <si>
    <t xml:space="preserve">Zestaw serwet do operacji ortopedycznych, do izolacji pionowej: Serweta wykonana z transparentnej folii PE o gramaturze 80g/m2. • 1x serweta o wymiarach 340 cm x 240 cm z czterema samoprzylepnymi paskami wzdłuż górnej krawędzi o wymiarach 3,5cm x 60cm, posiadająca  samoprzylepny otwór o wymiarach 30cm x 80cm wypełniony folią chirurgiczną zintegrowaną z torbą do zbiórki płynów, wyposażoną w sztywnik filtr oraz port umożliwiający podłączenie drenów o różnej średnicy. Dodatkowo wyposażona w dwie dwukomorowe kieszenie o wymiarach 40cm x 30cm oraz dwie taśmy typu rzep wymiarach 2cm x 12 cm; 4x ręczniki chłonne 30cm x 30cm; 1 x osłona na stolik Mayo 80cm x 145cm; 1x serweta na stolik instrumantariuszki, stanowiąca owinięcie zestawu 150cmx190cm; serweta na stolik insteumentariuszki wykonana z warstwy nieprzemakalnej folii PE o gramaturze 40g/m2, wzmocniona hydrofilową włókniną polipropylenową o wymiarach 65cm x 190cm i gramaturze 37g/m2.  Łączna gramatura w strefie chłonnej - 77g/m2. Serweta na stolik Mayo wykonana z foli PE o gramaturze 50g/m2 wzmocniona chłonną włókniną polipropylenową o wymiarach 60cm x 145cm i gramaturze 37g/m2. Łączna gramatura w strefie chłonnej -87g/m2. Osłona w postatci worka w kolorze czerwonym składana telskopowo z zaznaczonym kierunkiem rozwijania. Włókninowe serwety spłniają wymagania normy EN 13795-1 Materiał serwet włókninowych posiada I klasę palności wg 16 CFR 1610. Wszystkie skłdowe zestawu zawinięte w dodatkową serwetę 2warstwową celulozowp-foliową o gramaturze 54g/m2 i chłonności 180% stanowiacą pierwsze zewnętrzne owinięcie zestawu </t>
  </si>
  <si>
    <t>Pakiet do porodu. Skład: 1)1x serweta porodowa o wymiarach 114cm x 150cm wykonana z chłonnego i nieprzemakalnego laminatu 60 g/m2, w strefie krytycznej wzmocnienie o gramaturze 80 g/m2. Rozmiar wzmocnienia w strefie krytycznej 25cm x 50cm, serweta zintegrowana z torbą do zbiórki płynów o wymiarach 78cm x 80cm wyposażoną w sztywnik w górnej części torebki, filtr w dolnej, wewnętrznej części torby i port do odsysania treści w dolnej części worka, którego budowa umożliwia podłączania drenów o różnej średnicy. 2) 1x Serweta na stolik do instrumentarium 100cm x 75cm. 3)1x serweta chłonna dla noworodka o wymiarach 75 cm x 85 cm  wykonana z włókniny typu spunlace o gramaturze 50 g/m2. 4) 4x Serwetka chłonna 30cm x 30cm. 5) 1x Podkład chłonny 60cm x 90cm. 6) 20x Kompres gaz. 17N 12W 10cmx10cm z nitką RTG . 7)1x Zaciskacz do pępowiny biały. 8)  1x Worek na łożysko 400x500x40K. 9)2x Opaska identyfikacyjna dla noworodków - niebieska z wkładaną karteczką.</t>
  </si>
  <si>
    <t>Zamknięty system bezigłowy, posiadający wbudowany w obudowę mechanizm sprężynowy zapewniający po użyciu automatyczne, szczelne zamknięcie silikonowej podzielnej membrany, objętość wypełnienia 0,02 ml nieprzeźroczysty, zerowy wypływ wsteczny - zapobiega cofaniu się krwi i leków do drenu. Łatwa i optymalna dezynfekcja membrany wykonanej z silikonu wszystkimi stosowanymi środkami w szpitalach. Podzielna membrana, prosty tor przepływu, jałowy, może być używany przez 7 dni lub 720 aktywacji. System nie zawiera ftalanów, latexu, pirogenów, oraz produktów pochodzenia odzwierzęcego, może być używany w tomografii komputerowej oraz rezonansie magnetycznym. Przepływ max. ok. 600 ml/min. Kompatybilny ze wszystkimi lekami dostępnymi na rynku, krwią, cytostatykami, lipidami. System w sztywnym, bezdotykowym aplikatorze chroniącym membranę przed dotknięciem lub opakowaniu folia-papier do wyboru przez Zamawiającego.</t>
  </si>
  <si>
    <t>Poliuretanowy dren o długości 10cm zakończony systemem bezigłowym. Wyposażony w zacisk umożliwiający zamknięcie światła drenu, objętość wypełnienia 0,21ml. Posiada wbudowany w obudowę mechanizm sprężynowy zapewniający po użyciu automatyczne szczelne zamknięcie silikonowej podzielnej membrany, objętość wypełnienia 0,02 ml nieprzeźroczysty, zapobiega cofaniu się krwi i leków do drenu. Prosty tor przepływu, jałowy, może być używany przez 7 dni lub 720 aktywacji. System nie zawiera ftalanów, latexu, pirogenów, oraz produktów pochodzenia odzwierzęcego, może być używany w tomografii komputerowej oraz rezonansie magnetycznym. Przepływ max. ok. 600 ml/min. Kompatybilny ze wszystkimi lekami dostępnymi na rynku, krwią, cytostatykami, lipidami. Opakowanie folia papier.</t>
  </si>
  <si>
    <t>Poliuretanowy dren o długości 10cm zakończony dwoma systemami bezigłowymi, wyposażony w zaciski umożliwiające zamknięcie światła drenu, objętość wypełnienia 0,34ml, posiadający wbudowany w obudowę mechanizm sprężynowy zapewniający po użyciu automatyczne szczelne zamknięcie silikonowej podzielnej membrany, objętość wypełnienia 0,02 ml nieprzeźroczysty, zapobiega cofaniu się krwi i leków do drenu. Prosty tor przepływu, jałowy, może być używany przez 7 dni lub 720 aktywacji. System nie zawiera ftalanów, latexu, pirogenów, oraz produktów pochodzenia odzwierzęcego, może być używany w tomografii komputerowej oraz rezonansie magnetycznym. Przepływ max. ok. 600 ml/min. Kompatybilny ze wszystkimi lekami dostępnymi na rynku, krwią, cytostatykami, lipidami. Opakowanie folia papier.</t>
  </si>
  <si>
    <t>Poliuretanowy dren o długości 3cm zakończony dwoma systemami bezigłowymi, na każdym przedłużeniu zawór antyzwrotny. Wyposażony w zaciski umożliwiające zamknięcie światła drenu, objętość wypełnienia 0,30ml. Posiada wbudowany w obudowę mechanizm sprężynowy zapewniający po użyciu automatyczne szczelne zamknięcie silikonowej podzielnej membrany, objętość wypełnienia 0,02 ml nieprzeźroczysty, zapobiega cofaniu się krwi i leków do drenu. Prosty tor przepływu, jałowy, może być używany przez 7 dni lub 720 aktywacji. System nie zawiera ftalanów, latexu, pirogenów, oraz produktów pochodzenia odzwierzęcego, może być używany w tomografii komputerowej oraz rezonansie magnetycznym. Przepływ max. ok. 600 ml/min. Kompatybilny ze wszystkimi lekami dostępnymi na rynku, krwią, cytostatykami, lipidami. Opakowanie folia papier.</t>
  </si>
  <si>
    <t>Poliuretanowy dren o długości 6cm zakończony trzema systemami bezigłowymi, na każdym przedłużeniu zawór antyzwrotny. Wyposażony w zaciski umożliwiające zamknięcie światła drenu, objętość wypełnienia 0,53ml. Posiada wbudowany w obudowę mechanizm sprężynowy zapewniający po użyciu automatyczne szczelne zamknięcie silikonowej podzielnej membrany, objętość wypełnienia 0,02 ml nieprzeźroczysty, zapobiega cofaniu się krwi i leków do drenu. Prosty tor przepływu, jałowy, może być używany przez 7 dni lub 720 aktywacji. System nie zawiera ftalanów, latexu, pirogenów, oraz produktów pochodzenia odzwierzęcego, może być używany w tomografii komputerowej oraz rezonansie magnetycznym. Przepływ max. ok. 600 ml/min. Kompatybilny ze wszystkimi lekami dostępnymi na rynku, krwią, cytostatykami, lipidami. Opakowanie folia papier.</t>
  </si>
  <si>
    <t>Sterylny plaster do mocowania wkłuć obwodowych i centaralnych. Odpowiedni dla wkłuć wszystkich producentów, o wysokiej przepuszczalności, z klejem hydrokoloidalnym. Specjalnie uformowana "kieszonka" na skrzydełka cewnika, nie powodujący zamknięcia światła cewnika, rzep velcro umożliwiający wielokrotne otwieranie i zamykanie.</t>
  </si>
  <si>
    <t>Sterylny plaster mocujący cewniki Midline/PICC o wysokiej przepuszczalności, z klejem hydrokolidalnym. Specjalnie uformowana "kieszonka" na skrzydełka cewnika, nie powodujący zamknięcia światła cewnika, rzep velcro umożliwiający wielokrotne otwieranie i zamykanie</t>
  </si>
  <si>
    <t>Eektrody EDGE system ze złączem QUICK-COMBO stymulacja/ defibrylacja/EKG dla dorosłych, Powierzchnia przewodząca elektrody min. 102 cm², przy całkowitej powierzchni max. 154 cm², technolgia gradientowa, zintegrowane odprowadzenie, owalny kształt, opakowanie kodowane kolorami, kompatybilny i gotowy do pracy z defibrylatorem Lifepack</t>
  </si>
  <si>
    <t>kpl.</t>
  </si>
  <si>
    <t>Elektrody EDGE system ze złączem QUICK-COMBO stymulacja/ defibrylacja/EKG pediatryczne Powierzchnia przewodząca elektrody min. 51 cm², przy całkowitej powierzchni max. 80 cm², technolgia gradientowa, zintegrowane odprowadzenie, owalny kształt, opakowanie kodowane kolorami, kompatybilny i gotowy do pracy z defibrylatorem Lifepack</t>
  </si>
  <si>
    <t>Wymienna przyssawka do Lucasa op. 12 sztuk</t>
  </si>
  <si>
    <t>Elektroda do EKG dla dorosłych; Elektrody do EKG jednorazowego użytku; ze stykiem Ag/AgCl i podłożem piankowym, specjalny hydrożel do długotrwałego użytku, ( B. mocny, łagodny dla skóry klej); Rozmiar 57×34 mm ze złączem zatrzaskowym , całkowita powierzchnia 1522 mm2 , powierzchnia żelu 254 mm2 , grubość 1mm , odporność na odrywanie 5N</t>
  </si>
  <si>
    <t xml:space="preserve">szt. </t>
  </si>
  <si>
    <t>Elektroda do EKG dla dzieci i noworodków;  jednorazowego użytku; ze stykiem Ag/AgCl i podłożem piankowym; specjalny hydrożel do długotrwałego użytku,  kształt łezki 30×24 mm,  złącze zatrzaskowe, całkowita powierzchnia 565 mm2 , powierzchnia żelu 201 mm2 , grubość 1mm , odporność na odrywanie 2.5N</t>
  </si>
  <si>
    <t>Sterylna osłona jednorazowego użytku, będąca częścią wielorazowego staplera składającego się z zasilanej rękojeści, zasilanej osłony i przejściówki. Opakowanie zawiera 6 szt.</t>
  </si>
  <si>
    <t>Ładunek do staplera zamykająco-tnącego z nożem w ładunku, umieszczający 2 potrójne schodowo ułożone rzędy tytanowych zszywek (3+3) o długości linii szwów 60 mm, o wysokości zszywek przed zamknięcim 3.0mm, 3.5mm, 4.0mm do tkanki średnio - grubej lub 4,0mm, 4,5mm, 5,0mm do tkanki grubej. Opakowanie wewnętrzne zawiera min. 4 naklejki do historii choroby pacjenta opatrzone kodem QR do szybkiej identyfikacji produktu. zamawiający określi wysokość zszywek przy składaniu zamówienia. Opakowanie zawiera 6 szt</t>
  </si>
  <si>
    <t>Ładunek do staplera zamykająco-tnącego z nożem w ładunku, umieszczający 2 potrójne schodowo ułożone rzędy tytanowych zszywek (3+3) o długości linii szwów 80 mm, o wysokości zszywek przed zamknięcim 3.0mm, 3.5mm, 4.0mm do tkanki średnio - grubej lub 4,0mm, 4,5mm, 5,0mm do tkanki grubej. Opakowanie wewnętrzne zawiera min. 4 naklejki do historii choroby pacjenta opatrzone kodem QR do szybkiej identyfikacji produktu. zamawiający określi wysokość zszywek przy składaniu zamówienia. Opakowanie zawiera 6 szt</t>
  </si>
  <si>
    <t xml:space="preserve">Stapler liniowy jednorazowego użytku 45 mm z automatycznym dociskiem tkanki z bokadą uniemożliwiającą zamknięcie staplera z wystrzelonym ładunkiem o wysokości zszywek 4,8mm lub 3,5mm. Zszywki wykonane z drutu bilateralnie spłaszczene dla uzyskania pewnego zamknięcia na zmienionej chorobowe tkance. Opakowanie wewnętrzne zawiera 4 naklejki do historii choroby pacjenta opatrzone kodem QR do szybkiej idnetyfikacji produktu. Zamawijający określi wysokość zszywki przy składaniu zamówienie. Opakowanie zawiera 3 szt </t>
  </si>
  <si>
    <t>Ładunek do staplera liniowego, jednorazowego użytku 45mm, z automatycznym dociskiem tkanki z blokadą uniemożliwiającą zamknięcie staplera z wystrzelonym ładunkiem,o wysokości zszywek 4,8mm lub 3,5. Zszywki wykonane z drutu bilateralnie spłaszczonego dla uzyskania pewnego zamknięcia na zmienionej chorobowo tkance.Opakowanie wewnętrzne zawiera 4 naklejki do historii choroby pacjenta opatrzone kodem QR do szybkiej idnetyfikacji produktu. Zamawijający określi wysokość zszywki przy składaniu zamówienie. Opakowanie zawiera 6 szt</t>
  </si>
  <si>
    <t>Ładunek do staplera laparoskopowego, zamykająco-tnący, z nożem w ładunku, umieszczający 6 rzędów tytanowych zszywek (3 + 3), o długości linii szwów 45mm lub 60 mm, sztywne kowadełko w celu poprawy kompresji,  posiadający możliwość zginania w obie strony o 45°, o wysokości zszywek przed zamknięciem 2,00mm; 2,5mm; 3,0mm lub 3,0mm; 3,5mm;4,0mm, przeznaczony do tkanki naczyniowo-średniej lub średnio grubej. Ładunek ze zintegrowanym chipem dostarczającym informacji zwrotnych w czasie rzeczywistym podczas stosowania systemu staplerów automatycznych. Ładunek posiada zagiętą dystalną część w celu łatwiejszego manewrowania (tzw. dziubek). Opakowanie 6 szt.</t>
  </si>
  <si>
    <t>Ładunki jednorazowego użytku kompatybilne z jednorazowym uniwersalnym staplerem laparoskopowym oraz wielorazowym elektrycznym typu Signia, zamykająco-tnące, z nożem w magazynku, umieszczające 6 rzędów tytanowych zszywek o 3 różnych wysokościach, o długości linii szwów 30 mm lub 45 mm lub 60 , posiadające artykulację 45 stopni w dwie strony, przeznaczone do zamykania tkanki średnio-naczyniowej (2,0-2,5-3,0mm) lub średnio-grubej (3,0-3,5-4,0mm). Opakowanie wewnętrzne zawiera 4 naklejki do historii choroby pacjenta opatrzone kodem QR do sztbkiej identyfikacji produktu zakres tkankowy oraz dlugość ładunku Zamawiający określi przy składaniu zamówienia. Opakowanie zawiera 6 szt.</t>
  </si>
  <si>
    <t>Bezpłatne użyczenia na czas obowiązującej umowy rękojeści wielorazowego użytku do zszywania tkanek, zasilanej akumulatorem litowo jonowym, zawierającej mikroprocesor, układ elektroniczny, 3 silniki, ekran wyświetlacza OLED; Adapter – przejściówka standardowa staplera wielorazowego użytku. Składa się ze złączy pasujących do silnika, wskaźników czujników i interfejsów komunikacyjnych rękojeści dzięki czemu urządzenie jest funkcjonalne i zapewnia komunikację pomiędzy kompatybilnymi ładunkami do zszywania i zasilaną rękojeścią;Ładowarka; Prowadnica do wkładania baterii.</t>
  </si>
  <si>
    <t>rolka</t>
  </si>
  <si>
    <t>Podkład bibułowy 2-warstwowy 50x50cm (50 szt. w rolce), biały</t>
  </si>
  <si>
    <t>Test B&amp;D w postaci testu paskowego z przesuwalną substancją wskaźnikową.  Kompatybilny z urządzeniem PCD z pozycji 2. opakowanie 100szt.</t>
  </si>
  <si>
    <t>Taśma samoprzylepna koloru niebieskiego, bez wskaźników do pary wodnej 19mmx50m</t>
  </si>
  <si>
    <t>Etykiety trzyrzędowe, podwójnie, z rolką tuszującą przylepne do metkownicy ze wskaźnikiem sterylizacji parowej typu-1 kompatybilne z metkownicą w poz. 1, dostępne w różnych kolorach. Rolka 750 szt.</t>
  </si>
  <si>
    <t>Test kontroli poprawnej pracy zgrzewarek w postaci arkusza bez folii.  op.250 szt</t>
  </si>
  <si>
    <t>Stapler okrężony jednorazowy o średnicy 28 lub 31mm zakrzywiony, z łamanym kowadełkiem po oddaniu strzału dla zwiększonego bezpieczeństwa podczas wyciągania staplera przez nowo utworzone zespoleie, z trzema rzędami zszywek do tkanki średnio-grubej (3.0-3.5-4.0)(Zamawiający określi średnicę staplera, wysokość zszywek i długość staplera przy składaniu zamówienia. Opakowanie zawiera 3 szt.</t>
  </si>
  <si>
    <t>Stapler zamykająco-tnący, z nożem w ładunku, umieszczający 2 potrójne schodowo ułożone rzędy tytanowych zszywek (3+3) o długości lini szwów 60 mm, o wysokości zszywek przed zamknięciem 3,0mm 3,5mm, 4,0mm do tkanki średnio - grubej lub 4,0mm, 4,5mm, 5,0mm do tkanki grubej. Opakowanie wewnętrzne zawiera min. 4 naklejki do historii choroby pacjenta opatrzone kodem QR do szybkiej identyfikacji produktu. zamawiający określi wysokość zszywek przy składaniu zamówienia. Opakowanie zawiera 3 szt.</t>
  </si>
  <si>
    <t>Stapler zamykająco-tnący, z nożem w ładunku, umieszczający 2 potrójne schodowo ułożone rzędy tytanowych zszywek (3+3) o długości lini szwów 80 mm, o wysokości zszywek przed zamknięciem 3,0mm 3,5mm, 4,0mm do tkanki średnio - grubej lub 4,0mm, 4,5mm, 5,0mm do tkanki grubej. Opakowanie wewnętrzne zawiera min. 4 naklejki do historii choroby pacjenta opatrzone kodem QR do szybkiej identyfikacji produktu. zamawiający określi wysokość zszywek przy składaniu zamówienia. opakowanie zawiera 3 szt.</t>
  </si>
  <si>
    <t>Uniwersalny jednorazowy stapler laparoskopowy, wspólna rękojeść dla ładunków prostych i z atykulacją, z możliwością ponownego ładowania do 25 razy, o średnicy 12 mm, z możliwością rotacji o 360 stopni - dostępny w 3 długościach - określonych każdorazowo przez Zamawiającego ( krótka - do chirurgi otwartej; standardowa laparoskopowa oraz długa długa do chirurgii bariatrycznej ). Opakowanie zwiera 3 szt.</t>
  </si>
  <si>
    <t>Czujnik do pomiaru ciśnienia metodą bezpośrednią – pojedyncze: długości linii płuczącej 150 cm, biureta jest wyposażona w system zabezpieczający przed zapowietrzaniem, jeden przetworniki do krwawego pomiaru ciśnienia o częstotliwości własnej samego przetwornika ≥ 200Hz, błąd pomiaru przetwornika (nieliniowość i histereza) do 1,5%, linii tętniczej min. 200 cm,system przepłukiwania uruchamiany wielokierunkowo przez pociągnięcie za niebieski wypustek, połączenie przetwornika z kablem łączącym z monitorem, bezpinowe chroniące przed zalaniem, Konstrukcja przetwornika zawiera osobny port do testowania poprawności działania systemu typu plug-in (możliwość podłączenia symulatora do przetwornika w celu wygenerowania konkretnego ciśnienia i wskazania go na monitorze funkcji życiowych)</t>
  </si>
  <si>
    <t>Czujnik do pomiaru ciśnienia metodą bezpośrednią – pojedynczy. Długość linii płuczącej 150 cm, biureta jest wyposażona w system zabezpieczający przed zapowietrzaniem (szpikulec w biurecie z trzema otworami), jeden przetwornik do krwawego pomiaru ciśnienia o częstotliwości własnej samego przetwornika ≥ 200Hz, błąd pomiaru przetwornika (nieliniowość i histereza) do 1,5 , linia pacjenta o długości min. 200 cm, wyposażona w zintegrowaną strzykawkę mocowaną do płytki, o pojemności 12 ml oraz w dwa bezigłowe porty do pobierania krwi zakończone końcówka luer-lock, umieszczone w odległości ok 40 i 185 cm od pacjenta; odpowiednie oznaczenie drenów – kolorystyczne oznakowanie linii lub kraników; system przepłukiwania uruchamiany wielokierunkowo przez pociągnięcie za niebieską wypustkę, połączenie przetwornika z kablem łączącym z monitorem, bezpinowe, chroniące przed zalaniem (wodoodporne), Konstrukcja przetwornika zawiera osobny port do testowania poprawności działania systemu typu plug-in (możliwość podłączenia symulatora do przetwornika w celu wygenerowania konkretnego ciśnienia i wskazania go na monitorze funkcji życiowych)</t>
  </si>
  <si>
    <t>Zestaw do ciągłego pomiaru rzutu serca metodą termodylucji przezpłucnej, który zawiera: czujnik do ciągłego pomiaru rzutu serca oraz ciągłego pomiaru ciśnienia tętniczego krwi, czujnik do pomiaru ciśnienia żylnego z rozwidloną linią płuczącą, system łączący wkłucie centralne z termistorem do pomiaru temperatury podawanego bolusa, poliuretanowe wkłucie do tętnicy udowej 5F/20 cm, zestaw musi posiadać wyjście na monitor przyłóżkowy z sygnałem inwazyjnego ciśnienia.</t>
  </si>
  <si>
    <t>Przetwornik do nieinwazyjnego pomiaru rzutu serca w postaci mankietu na palec mocowanego za pomocą rzepu. Przetwornik dostępny w trzech rozmiarach S,M,L - do wyboru przez zamawiającego. Kolorystyczne oznaczenie mankietów w zależności od rozmiaru. W zestawie dedykowana miarka umożliwiająca odpowiednie dopasowanie rozmiaru. Przetwornik kompatybilny z monitorami firmy Edwards Lifesciences.Opakowanie zawiera 5 szt.</t>
  </si>
  <si>
    <t>Czujniki do pomiaru oksymetrii tkankowej w sposób ciągły i nieinwazyjny spełniający następujące kryteria:- pięć długości fal światła bliskiej podczerwieni (NIRS);- szerokie spektrum długości fal NIRS (685, 730, 770, 810, 870 nm);- głębokość penetracji światła do 2,5 cm;- kompensacja skutków działania melaniny; - czujniki dostosowują się do anatomicznych różnic każdego pacjenta; - dane dostarczane w zakresie wahań około +/- 3,05%;- precyzja pomiarów mózgowych 45% to 95% -0.14 ± 3.05%;- precyzja pomiarów tkankowych 45% to 95% 0.24 ± 5.17%;- czujnik w rozmiarze L dla dorosłych ≥ 40 kg; - opakowanie 20 szt.</t>
  </si>
  <si>
    <t>Czujnik do pomiaru rzutu minutowego serca na podstawie analizy fali tętna wykrywający ryzyko hipotensji, składajacy się z: linii płuczacej o długości min. 150 cm (+/- 5 cm), czujnika o częstotliwości własnej poniżej lub równej 200 Hz, z systemem płuczacym w postaci wielukierunkowego wypustka, lini tętniczej min. 150 cm, z dwoma kranikami, szybkość przepływu w urządzeniu płuczącym przy ciśnieniu w worku i.v. do 300 mmHg - 3 ml/h, brak konieczności kalibracji czujnika, dwóch kraników trójdrożnych, dwóch niezależnych gniazd sygnału ciśnienia w czujniku, połączenie gniazd sygnału ciśnienia - bezpinowe, zestaw musi posiadać wyjście na monitor przyłóżkowy z sygnałem inwazyjnego ciśnienia, prostolinijny przepływ przez czujnik, wymóg prezentacji zapisu ciśnienia krwawego na monitorze przyłóżkowym. Opakowanie pojedyńcze, sterylne.</t>
  </si>
  <si>
    <t>Dren brzuszny, otrzewnowy wykonany ze 100% transparentnego silikonu klasy medycznej. Perforacja na długości 10cm-6 specjalnie wyprofilowanych atraumatycznych otworów drenujących. Przeznaczony do długotrwałego drenażu głownie z okolic delikatnych narządów. Długość 50cm. Termowrażliwy. Pasek kontrastujący w RTG na całej długości drenu. Pakowany podwójnie-opakowanie zewnętrzne papier-folia, wewnętrzne folia Ch30</t>
  </si>
  <si>
    <r>
      <t xml:space="preserve">Rękaw foliowo papierowy, płaski </t>
    </r>
    <r>
      <rPr>
        <b/>
        <sz val="10"/>
        <color indexed="8"/>
        <rFont val="Arial"/>
        <family val="2"/>
        <charset val="238"/>
      </rPr>
      <t>100</t>
    </r>
    <r>
      <rPr>
        <sz val="10"/>
        <color indexed="8"/>
        <rFont val="Arial"/>
        <family val="2"/>
        <charset val="238"/>
      </rPr>
      <t>mmx200m folia min 6- warstwowa rękawy zabezpieczone przeźroczystą, termokurczliwą folią</t>
    </r>
  </si>
  <si>
    <r>
      <t xml:space="preserve">Rękaw foliowo papierowy, płaski </t>
    </r>
    <r>
      <rPr>
        <b/>
        <sz val="10"/>
        <color indexed="8"/>
        <rFont val="Arial"/>
        <family val="2"/>
        <charset val="238"/>
      </rPr>
      <t>150</t>
    </r>
    <r>
      <rPr>
        <sz val="10"/>
        <color indexed="8"/>
        <rFont val="Arial"/>
        <family val="2"/>
        <charset val="238"/>
      </rPr>
      <t>mmx200m folia min 6- warstwowa rękawy zabezpieczone przeźroczystą, termokurczliwą folią</t>
    </r>
  </si>
  <si>
    <r>
      <t xml:space="preserve">Rękaw foliowo papierowy, płaski </t>
    </r>
    <r>
      <rPr>
        <b/>
        <sz val="10"/>
        <color indexed="8"/>
        <rFont val="Arial"/>
        <family val="2"/>
        <charset val="238"/>
      </rPr>
      <t>250</t>
    </r>
    <r>
      <rPr>
        <sz val="10"/>
        <color indexed="8"/>
        <rFont val="Arial"/>
        <family val="2"/>
        <charset val="238"/>
      </rPr>
      <t>mmx200m folia min 6- warstwowa rękawy zabezpieczone przeźroczystą, termokurczliwą folią</t>
    </r>
  </si>
  <si>
    <t xml:space="preserve">Spódnica ginekologiczna, wykonana  z włókniny polipropylenowej o gramaturze 40 g, z gumką, wymiary 160 cm ( w pasie po rozciągnięciu ), granatowa, niesterylna, jednorazowego użytku. Op. 10 szt. 
</t>
  </si>
  <si>
    <t>Producent, nazwa handlowa, nr katalogowy</t>
  </si>
  <si>
    <t>Dren prosty do odsysania ran typu Redon CH10,CH12, CH14, CH16,CH18 długość 70 cm</t>
  </si>
  <si>
    <t>System mocowania cewnika za pomocą nitinolowej kotwy umieszczanej pod skórą bez stosowania kleju. Umożliwiający pielęgnację miejsca wkłucia dookoła poprzez podniesienie cewnika wraz z mocowaniem. Przeznaczony do stosowania bez ograniczania czasowego, czyli mocowanie jest utrzymane przez cały czas utrzymania cewnika. Rozmiar od 3F- 12F do wyboru przez Zamawiającego.</t>
  </si>
  <si>
    <t>Elektrody EKG do rezonansu magnetycznego dla dorosłych; Elektrody do EKG jednorazowego użytku; ze stykiem Ag/AgCl i podłożem piankowym, radioprzezierna, nadaje się do badań Rtg, CT i MRI, zawiera hydrożel, silnie przylepna (wytrzymałość 72 h, odporna na zamoczenie), ze zintegrowanym skrobakiem do przygotowania skóry, kształt łezki 50 x 45 mm, ze złączem zatrzaskowym , całkowita powierzchnia 1730 mm2 , powierzchnia żelu 380 mm2 , grubość 1mm , odporność na odrywanie 19N</t>
  </si>
  <si>
    <t>Elektrody EKG do rezonansu magnetycznego dla dzieci, jednorazowego użytku; ze stykiem Ag/AgCl i podłożem piankowym;   specjalny hydrożel do długotrwałego użytku ( Łagodny dla skóry klej ), kształt łezki 43×35 mm; złącze zatrzaskowe; radioprzezierna, nadaje się do CT i MRI , całkowita powierzchnia 1182 mm2 , powierzchnia żelu 254 mm2 , grubość 1mm , odporność na odrywanie 4N</t>
  </si>
  <si>
    <t>Ekektroda ednokawitarna do czasowej stymulacji serca do kardiostymulatora MIP-801/5F</t>
  </si>
  <si>
    <t xml:space="preserve">Jednorazowa opaska do mocowania rurki tracheostomijnej wykonana z miękkiej pianki, która pokryta jest przyjaznym dla skóry antyodleżynowym materiałem , egulowane długości ramion, Mocowanie za pomocą rzepów </t>
  </si>
  <si>
    <t xml:space="preserve">Charakterystyka produktu 
Zestaw do wkłucia centralnego 3- światłowy składający się z:
• wysokociśnieniowego cewnika wykonanego z radiocieniującego poliuretanu, nadający się do wstrzyknięć pod ciśnieniem do co najmniej 400 psi, z ochroną przeciwbakteryjną i przeciwgrzybiczą zalecaną przez CDC, SHEA /IDSA, INS, Epic3, RCN, ESPEN, KRINKO, opartą na chlorheksydynie i sulfadiazynie srebra, obecna wew. świateł, na zewnątrz wzdłuż korpusu cewnika, w złączkach i przedłużkach,którego korpus 
• w rozmiarze 7F/16, 18, 18Ga/16 i 20 cm – do wyboru przez Zamawiającego 
• igły punkcyjnej echogenicznej 18Ga/6,35cm, 
• prowadnicy nitinolowej odpornej na zaginanie i zagięcia,
• strzykawki LS 10ml, 
• rozszerzadła tkankowego, 
• pełnego obłożenia pacjenta (240x140cm z otworem 10cm z przylepcem, gaziki, skrzydełka do zamocowania cewnika (ruchome i stałe), materiały szewne (nitka z zakrzywioną igłą oraz stalowy igłotrzymacz), bezszwowe mocowanie cewnika, opatrunek z przezroczystym okienkiem, bezpieczny skalpel, fartuch, maska, czepek, gąbki preparacyjne, pojemnik, osłonka na głowicę USG wraz ze sterylnym żelem, igła iniekcyjna, igła z filtrem 5 µ, strzykawka LL 5ml, kranik, zastawki membranowe bezigłowe, zbiornik na zużyte igły).
• sterylny
• wszystkie elementy kompatybilne ze sobą i zapakowane razem 
• opakowanie jednostkowe: papier-folia lub sztywne opakowanie typu Tyvec zabezpieczające przed utratą jałowości lub podwójne opakowanie: wewnątrz folia, na zewnątrz papier-folia.
</t>
  </si>
  <si>
    <t xml:space="preserve">Zestaw do wkłucia centralnego 4- światłowy składający się z:
• cewnika wykonanego z radiocieniującego poliuretanu, nadającego się do wstrzyknięć pod ciśnieniem do co najmniej 400 psi, z ochroną przeciwbakteryjną i przeciwgrzybiczą zalecaną przez CDC, SHEA /IDSA, INS, Epic3, RCN, ESPEN, KRINKO, opartą na chlorheksydynie i sulfadiazynie srebra, obecna wew. świateł, na zewnątrz wzdłuż korpusu cewnika, w złączkach i przedłużkach,którego korpus 
• w rozmiarze 8,5F/16,14, 18,18Ga /16 i 20 cm – do wyboru przez Zamawiającego 
• igły punkcyjnej echogenicznej 18Ga/6,35cm, 
• prowadnicy nitinolowej odpornej na zaginanie i zagięcia,
• strzykawki LS 10ml, 
• rozszerzadła tkankowego, 
• pełnego obłożenia pacjenta (240x140cm z otworem 10cm z przylepcem, gaziki, skrzydełka do zamocowania cewnika (ruchome i stałe), materiały szewne (nitka z zakrzywioną igłą oraz stalowy igłotrzymacz), bezszwowe mocowanie cewnika, opatrunek z przezroczystym okienkiem, bezpieczny skalpel, fartuch, maska, czepek, gąbki preparacyjne, pojemnik, osłonka na głowicę USG wraz ze sterylnym żelem, igła iniekcyjna, igła z filtrem 5 µ, strzykawka LL 5ml, kranik, zastawki membranowe bezigłowe, zbiornik na zużyte igły).
• sterylny
• wszystkie elementy kompatybilne ze sobą i zapakowane razem 
• opakowanie jednostkowe: papier-folia lub sztywne opakowanie typu Tyvec zabezpieczające przed utratą jałowości lub podwójne opakowanie: wewnątrz folia, na zewnątrz papier-folia
</t>
  </si>
  <si>
    <r>
      <t xml:space="preserve">Jednorazowe, antybakteryjne kurtyny, zapewniające prywatność pacjenta, wykonane z trwałego, nieprzezroczystego materiału polipropylenowego o gramaturze min. 120 g/m2. Czas zastosowania kurtyn do 6 miesięcy bez potrzeby prania. Wymiary kurtyn </t>
    </r>
    <r>
      <rPr>
        <b/>
        <sz val="10"/>
        <color theme="1"/>
        <rFont val="Arial"/>
        <family val="2"/>
        <charset val="238"/>
      </rPr>
      <t xml:space="preserve">wysokość  195cm x szerokość 220cm. </t>
    </r>
    <r>
      <rPr>
        <sz val="10"/>
        <color theme="1"/>
        <rFont val="Arial"/>
        <family val="2"/>
        <charset val="238"/>
      </rPr>
      <t>Kurtyna posiadająca dobrze widoczną zgrzewaną etykietę z miejscem na wpisanie daty jej wymiany oraz unikalnym numerem identyfikacyjnym LOT. Możliwość umieszczenia dodatkowego chemicznego wskaźnika optycznie wskazującego czas do wymiany kurtyny. Kolor zielony. Kurtyny dostarczane z haczykami do zamocowania lub bez do wyboru przez Zamawiającego. Materiał kurtyn ze środkiem o silnych właściwościach antybakteryjnych przeciwko takim patogenom jak: MRSA, Klebsiella pneumoniae, E.coli, Staphylococcus aureus,  Vancomycin-Resistant Enterococcus, Enterobacter cloacae, Clostridium difficile. Skuteczność antybakteryjna materiału potwierdzona w niezależnych testach laboratoryjnych zgodnie z międzynarodową normą ISO 20743 lub równoważne. Posiadające właściwości ognioodporne, przetestowane zgodnie z normami: BS 5867: Część 2 Typ C oraz NFPA 701 i EN 13773 lub równoważne. Materiał polipropylenowy nadający się w 100% do recyklingu.</t>
    </r>
  </si>
  <si>
    <t xml:space="preserve">Zadanie 1- Szczotki czyszczące                                </t>
  </si>
  <si>
    <t>Załącznik nr 2.2 do SWZ</t>
  </si>
  <si>
    <t>Zadanie 2 -  Rękawy z polyolefinu</t>
  </si>
  <si>
    <t>Załącznik nr 2.1 do SWZ</t>
  </si>
  <si>
    <t>Załącznik nr 2.3 do SWZ</t>
  </si>
  <si>
    <t>Zadanie 3 -  Metkownica z akcesoriami</t>
  </si>
  <si>
    <t>Załącznik nr 2.4 do SWZ</t>
  </si>
  <si>
    <t xml:space="preserve">Zadanie 4 -  Materiały do sterylizacji </t>
  </si>
  <si>
    <t>Załącznik nr 2.5 do SWZ</t>
  </si>
  <si>
    <t>Zadanie 5 -  Taśmy, etykiety i testy</t>
  </si>
  <si>
    <t>Załącznik nr 2.6 do SWZ</t>
  </si>
  <si>
    <t>Zadanie 6 -  Rekawy foliowo- papierowe, papier krepowany</t>
  </si>
  <si>
    <t>Załącznik nr 2.7 do SWZ</t>
  </si>
  <si>
    <t>Zadanie 7 -  Testy B&amp;D wraz z urządzeniem PCD</t>
  </si>
  <si>
    <t>Załącznik nr 2.8 do SWZ</t>
  </si>
  <si>
    <t>Zadanie 8 -  Test kontroli mycia i dezynfekcji</t>
  </si>
  <si>
    <t>Załącznik nr 2.9 do SWZ</t>
  </si>
  <si>
    <t>Zadanie 9-  Włóknina polipropylenowa do sterylizacji w parze wodnej i sterylizacji plazmowej</t>
  </si>
  <si>
    <t>Załącznik nr 2.10 do SWZ</t>
  </si>
  <si>
    <t>Zadanie 10-  Czujniki, Przetworniki</t>
  </si>
  <si>
    <t>Zadanie 11-  Mata dekontaminacyjna</t>
  </si>
  <si>
    <t xml:space="preserve"> Załącznik nr 2.11 do SWZ</t>
  </si>
  <si>
    <t xml:space="preserve"> Załącznik nr 2.12 do SWZ</t>
  </si>
  <si>
    <t>Zadanie 12 - Zestawy do drenażu</t>
  </si>
  <si>
    <t>Dren brzuszny, Wykonany z biokompatybilnego,
przezroczystego silikonu 100%, Otwarta końcówka atraumatyczna z sześcioma bocznymi otworami. Pasek kontrastujący w promieniach RTG na całej długości drenu. Specjalnie wyprofilowane otwory drenujące o kształcie stożkowym zapobiegające wrastaniu tkanek oraz zatykaniu światła drenu. Długość 50cm.  Opakowanie podwójne - opakowanie zewnętrzne: papier/folia, opakowanie
wewnętrzne folia. Rozmiar: CH: 12, 20, 21, 22, 24, 26, 27, 30, 33, 36, 39</t>
  </si>
  <si>
    <t>Załącznik nr 2.13 do SWZ</t>
  </si>
  <si>
    <t>Zadanie 13 -  Igły i zestawy do znieczuleń</t>
  </si>
  <si>
    <t xml:space="preserve">     Załącznik nr 2.14 do SWZ</t>
  </si>
  <si>
    <t>Zadanie 14-  Ubrania ochronne dla personelu</t>
  </si>
  <si>
    <t xml:space="preserve">     Załącznik nr 2.15 do SWZ</t>
  </si>
  <si>
    <t>Zadanie 15-  Pakiety porodowe</t>
  </si>
  <si>
    <t xml:space="preserve">     Załącznik nr 2.16 do SWZ</t>
  </si>
  <si>
    <t>Zadanie 16-  Osłony, serwety, podkłady</t>
  </si>
  <si>
    <t xml:space="preserve">Zestaw serwet uniwersalnych: 1 x serweta samoprzylepna o wymiarach 150cm x 240cm wykonana z chłonnego i nieprzemakalnego laminatu dwuwarstwowego o gramaturze 60 g/m2 w strefie krytycznej wyposażona we wzmocnienie wysokochłonne o gramaturze 80 g/m2 i wymiarach 25 cm x 60 cm, zintegrowana z dwoma poczwórnymi organizerami przewodów. Łączna gramatura w strefie wzmocnionej 140 g/m2, 1 x serweta samoprzylepna o wymiarach 180cm x 180cm wykonana z chłonnego i nieprzemakalnego laminatu dwuwarstwowego o gramaturze 60 g/m2 w strefie krytycznej wyposażona we wzmocnienie wysokochłonne o gramaturze 80 g/m2 i wym. 25 cm x 60 cm, zintegrowana z dwoma poczwórnymi organizerami przewodów. Łączna gramatura w strefie wzmocnionej 140 g/m2, 2 x serweta samoprzylepna o wymiarach 75cm x 90cm wykonana z chłonnego i nieprzemakalnego laminatu dwuwarstwowego o gramaturze 60 g/m2 w strefie krytycznej wyposażona we wzmocnienie wysokochłonne o gram. 80 g/m2 i wymiarach 25 cm x 60 cm, zintegrowana z dwoma poczwórnymi organizerami przewodów. Łączna gramatura w strefie wzmocnionej 140 g/m2, 4x ręcznik chłonny o wymiarach 30 cm x 30 cm wykonany z włókniny typu spunlace (celuloza 50-55%, 45-50% poliester) o gramaturze 56 g/m2, 1x taśma samoprzylepna o wymiarach 10 cm x 50 cm wykonana z włókniny typu spunlace, 1x wzmocniona osłona (serweta) na stolik Mayo o wymiarach 80 cmx145 cm wykonana z folii PE o gramaturze 50 g/m2 oraz włókniny chłonnej w obszarze wzmocnionym o wymiarach 60 cm x 145 cm, łączna gramatura w strefie wzmocnionej 87 g/m2. Osłona w postaci worka w kolorze czerwonym, składana teleskopowo z zaznaczonym kierunkiem rozwijania. 1x serweta wzmocniona na stół instrumentalny stanowiąca owinięcie zestawu o wymiarach 150 cm x 190 cm, wykonana z warstwy nieprzemakalnej o gramaturze 40 g/m2 oraz włókninowej warstwy chłonnej o gramaturze 37 g/m2. Łączna gramatura w strefie chłonnej - 77 g/m2. Opakowanie folia-papier wyposażone w informację o kierunku otwierania oraz 4 etykiety samoprzylepne typu TAG służące do archiwizacji danych. Na każdej etykiecie samoprzylepnej,  znajdują się następujące informacje : nr ref., data ważności, nr serii, dane wytwórcy oraz kod kreskowy. Dodatkowo, serweta na stolik instrumentariuszki stanowiąca owinięcie zestawu, posiada naklejkę zamykającą zestaw. Spełnia wymogi aktualnej normy PN-EN13795-1
</t>
  </si>
  <si>
    <r>
      <t>Zestaw serwet uniwersalnych. Serwety wykonane z hydrofobowej włókniny trójwarstwowej typu SMS o gramaturze 50g/m², w strefie krytycznej wyposażone w</t>
    </r>
    <r>
      <rPr>
        <b/>
        <sz val="8.5"/>
        <rFont val="Arial"/>
        <family val="2"/>
        <charset val="238"/>
      </rPr>
      <t xml:space="preserve"> wzmocnienie </t>
    </r>
    <r>
      <rPr>
        <sz val="8.5"/>
        <rFont val="Arial"/>
        <family val="2"/>
        <charset val="238"/>
      </rPr>
      <t>wysokochłonnego o gramaturze 80g/m², zintegrowane z organizatorami przewodów. 1 x serweta samoprzylepna o wymiarach 170 cm x 240 cm, wzmocnienie o wymiarach 30 cm x 80 cm; 1x serweta samoprzylepna o wymiarach 170 cm x 180 cm, wzmocnienie o wymiarach 50 cm x 80 cm; 2x wysoko chłonna serweta samoprzylepna o wymiarach 75cm x 90 cm i gramaturze 96g/m2; 4x ręcznik chłonny o wymiarach 30cmx 30cm; 1x taśma samoprzylepna o wymiarach 10cm x 50cm; 1x wzmocniona osłona (serweta) na stolik Mayo o wymiarach 80 cm x 140cm; 1x serweta wzmocniona na stół instrumentalny stanowiąca owinięcie zestawu o wymiarach 150cm x 190cm; Serweta na stolik instrumentariuszki wykonana z warstwy nieprzemakalnej o gramaturze 40g/m² oraz włókninowej warstwy chłonnej 30g/m², łączna gramatura w strefie chłonnej 70g/m².Serweta na stolik Mayo wykonana z folii PE o gramaturze 50g/m2 oraz włókniny chłonnej w obszarze wzmocnionym o wymiarach 60cmx140cm, łączna gramatura w strefie wzmocnionej 80g/m². Osłona w postaci worka w kolorze czerwonym składana teleskopowo z zaznaczonym kierunkiem rozwijania. Wytrzymałość na wypychanie na sucho/mokro w obszarze krytycznym 205.6/199.4 kPa. Wytrzymałość na rozciąganie na sucho/mokro w obszarze krytycznym 90/91.6N "lub równoważne"..Odporność na penetrację płynów w obszarze krytycznym 110cm H2O. Współczynnik pylenia 1.4log10. Chłonność serwet wraz ze wzmocnieniem 387% podparta badaniami z akredytowanego laboratorium. Chłonność wysokochłonnych serwet ze wzmocnieniem 420%.  Materiał serwet odporny na działanie alkoholi na poziomie 8wg WSP 080.8/IST 80.8 Wszystkie składowe zestawu zawinięte w dodatkową  serwetę 2-warstwmową, celulozowo-foliową o gramaturze 54g/m² i chłonności 180%, stanowiącą pierwsze zewnętrzne owinięcie zestawu. Zestaw sterylizowany radiacyjnie. Opakowanie typu Header Bag, wyposażone w informację o kierunku otwierania oraz 4 etykiety samoprzylepne typu TAG służące do archiwizacji danych. Na każdej etykiecie samoprzylepnej, znajdują sie następujące informacje: numerREF, data ważności, nr serii, dane wytworcy oraz kod kreskowy.</t>
    </r>
  </si>
  <si>
    <t>Zestaw serwet do operacji kończyny: Serweta wykonana z hydrofobowej włókniny trójwarstwowej typu SMS o gramaturze 50g/m2, w strefie krytycznej wyposażona we wzmocnienie wysokochłonne o gramaturze 80g/m2, zintegrowane z organizatorami przewodów: • 1x serweta o wymairach 200cmx300cm z otworem samouszczelniającym sie o średnicy 3,5 cm;                                                                                                                    • 1x serweta samoprzylepna o wymiarach 160cmx180cm wykonana z chlonnego i nieprzemakalnego laminatu dwuwarstwowego o gramaturze 56g/m2; • 4 x ręcznik chłonny o wmiarach 30cm x 30cm;                                                                • 1x taśma samoprzylepna o wymiarach 10 cmx50 cm;                                                • 1x wzmocniona osłona (serweta) na stolik Mayo o wymiarach 80cmx140 cm; • 1x serweta wzmocniona na stół instrumentalny stanowiąca owinięcie zestawu  o wymiarach 150cmx190cm.• serweta na stolik instrumantariuszki wykonana z warstwy nieorzemakalnej o grmaturze 35g/m2 oraz włókninowej warstwy chłonnej o grmaturze 28g/m2. Łączna gramatura w strefie chłonnej 63g/m2. • Serweta na stolika Mayo wykonana z folii PE o gramaturze 50g/m2 oraz włókniny chłonnej w obszarze wzmocnionym o wymiarach 60cmx140cm, łączn agramatura w strefie wzmocnionej 80g/m2. Osłona w postaci worka w kolorze czerwonym, składana teleskopowo z zaznaczonym kierunkiem rozwijania. Odporność na rozerwania sucho/mokro w obszarze krytycznym 205.6/199.4 kPa. Wytrzymałość na rozciąganie sucho/mokro w obszarze krytycznym 90/91.6N. Odporność na penetrację płynów obszrze krytycznym 110cm H2O. Współczynnik pylenia 1.4log10. Chłonność wzmocnienia min. 680%. Materiał serwet odporny na działanie alkoholi na poziomie 8 wg WSP 080.8/IST 80.8 I klasa palności wg CFR 1610. Wszystkie składowe zestawu zawinięte w dodatkową serwetę 2-warstwową, celulozowo-foliową o gramaturze 54g/m2 i chłonności 180%, stanowiacą pierwsze, zewnętrzne owinięcie zestawu. Zestaw sterylizowany radiacyjnie. Opakowanie TYVEC wyposażone w informację o kierunku otwierania oraz 4 etykiety samoprzylepne typu TAG słuące do archiwizacji danych</t>
  </si>
  <si>
    <t>Serweta 45 x 75 ( otwór 6x8cm) Serweta dwuwarstwowa samoprzylepna o wymiarach 45x75 cm, Serweta wykonana z chłonnego i nieprzemakalnego laminatu dwuwarstwowego o gramaturze 40 g/m2 ± 2g/m2. Przylpeiec na dłuższym boku serwety. Chłonność serwety: 303 %. Opakowanie folia-papier wyposażone w informację o kierunku o twierania oraz 4 etykiety samoprzylepne typu TAG służące do archiwizacji danych. Na każdej etykiecie samoprzylepnej,  znajdują się następujące informacje: numer ref., data ważności, nr serii, dane wytwórcy oraz kod kreskowy. Spełnia wymogi aktualnej normy PN-EN13795-1.</t>
  </si>
  <si>
    <t xml:space="preserve">     Załącznik nr 2.17 do SWZ</t>
  </si>
  <si>
    <t>Zadanie 17- Zestawy do wkłucia centralnego</t>
  </si>
  <si>
    <t>Załącznik nr 2.18 do SWZ</t>
  </si>
  <si>
    <t>Zadanie 39 nr - Kurtyny jednorazowe</t>
  </si>
  <si>
    <t xml:space="preserve"> Załącznik nr 2.19 do SWZ</t>
  </si>
  <si>
    <t>Zadanie nr 19 - Cewniki systemy do mocowania cewników</t>
  </si>
  <si>
    <t>Załącznik nr 2.20 do SWZ</t>
  </si>
  <si>
    <t>Zadanie 20- Elektrody, akcesoria</t>
  </si>
  <si>
    <t>Załącznik nr 2.21 do SWZ</t>
  </si>
  <si>
    <t>Zadanie 21 - Staplery, ładunki do staplerów</t>
  </si>
  <si>
    <t>Przetwornik do nieinwazyjnego pomiaru rzutu serca w postaci mankietu na palec mocowanego za pomocą rzepu. Wykrywający ryzyko hipotensji. Przetwornik dostępny w trzech rozmiarach S,M,L - do wyboru przez zamawiającego. Kolorystyczne oznaczenie mankietów w zależności od rozmiaru. W zestawie dedykowana miarka umożliwiająca odpowiednie dopasowanie rozmiaru. Przetwornik kompatybilny z monitorami firmy Edwards Lifesciences.Opakowanie zawiera 5 szt. Zamawiający zgodzi się na zaoferowanie czujnika do nieinwazyjnego pomiaru rzutu serca w rozmiarze uniwersalnym</t>
  </si>
  <si>
    <t>FORMULARZ  CENOWY zmiana 1</t>
  </si>
  <si>
    <t>VAT %*</t>
  </si>
  <si>
    <t>* Wykonawca zobowiązany jest do wskazania stawki VAT</t>
  </si>
  <si>
    <t>VAT *%</t>
  </si>
  <si>
    <t>Zestaw do kaniulacji żył centralnych metodą Seldingera 2 - kanałowy, w składzie: cewnik 7Fr x 20cm, igła 18G dł. 7cm, prowadnik nitinolowy 0,035" dł. 60cm z końcówką ,,J", rozszerzacz 8F, skalpel, strzykawka 5ml. Zamawiający dopuści zestaw do kaniulacji żył centralnych metodą Seldingera, 2-kanałowy, w składzie: cewnik 7,5 F x 20 cm, igła 18 G o dł. 7 cm, prowadnik nitinolowyo dł. 60 mm z końcówką J, skalpel z zastrzeżeniem zachowania parametru rozszerzacza 8F</t>
  </si>
  <si>
    <t>Zestaw do kaniulacji żył centralnych metodą Seldingera 3 - kanałowy, w składzie: cewnik 7Fr x 20cm, igła 18G dł. 7cm, prowadnik nitinolowy 0,035" dł. 60cm z końcówką ,,J", rozszerzacz 8F, skalpel, strzykawka 5ml. Zamawiający dopuści zestaw do kaniulacji żył centralnych metodą Seldingera, 3-kanałowy, w składzie: cewnik 7,5 F x 20 cm, igła 18 GG o dł. 7 cm, prowadnik nitinolowy o dł. 60 mm z końcówką J, rozszerzacz 8F, skalpel</t>
  </si>
  <si>
    <t>Papier krepowany:
1. Gramatura 60 g/m2 (+/- 2 g/m2)
2. Wykonany w 100% z naturalnych włókien celulozowych
3. Wytrzymałość na rozciąganie na sucho wzdłuż 1,85 kN/m, w poprzek 1,35 kN/m, na mokro
wzdłuż 0,72 kN/m, w poprzek 0,42 kN/m
4. Wytrzymałość na wypychanie 115 kPa
5. Zawartość siarczanów 0,034%, chlorków 0,005%
6. Wodoodporność 22 s
7. Dobra przepuszczalność czynników sterylizujących oraz stabilność wymiarów w stanie mokrym oraz suchym, nietoksyczny, antystatyczny, niepylący, o wysokich paramterachwytrzymałościowych.Kolor biały.Opakowanie zawiera 250szt. Zamawiający dopuści do zaoferowania papier krepowany o parametrach: Gramatura 60 g/m². Wykonany w 100% z naturalnych włókien celulozowych. Wytrzymałość na rozciąganie na sucho wzdłuż 2,06 kN/m, w poprzek 1,33 kN/m, na mokro wzdłuż 0,53 kN/m, w poprzek 0,40 kN/m. Zawartość siarczanów 0,045%, chlorków 0,028%. Wodoodporność 23 s. Zamawiający oczekuje papier krepp w rozmiarze 1000 mm x 1000 mm</t>
  </si>
  <si>
    <t>Papier krepowany:
1. Gramatura 60 g/m2 (+/- 2 g/m2)
2. Wykonany w 100% z naturalnych włókien celulozowych
3. Wytrzymałość na rozciąganie na sucho wzdłuż 1,85 kN/m, w poprzek 1,35 kN/m, na mokro
wzdłuż 0,72 kN/m, w poprzek 0,42 kN/m
4. Wytrzymałość na wypychanie 115 kPa
5. Zawartość siarczanów 0,034%, chlorków 0,005%
6. Wodoodporność 22 s
7. Dobra przepuszczalność czynników sterylizujących oraz stabilność wymiarów w stanie mokrym oraz suchym, nietoksyczny, antystatyczny, niepylący, o wysokich paramterach wytrzymałościowych. Kolor zielony Zamawiający dopuści do zaoferowania papier krepowany o parametrach: Gramatura 60 g/m². Wykonany w 100% z naturalnych włókien celulozowych. Wytrzymałość na rozciąganie na sucho wzdłuż 2,06 kN/m, w poprzek 1,33 kN/m, na mokro wzdłuż 0,53 kN/m, w poprzek 0,40 kN/m. Zawartość siarczanów 0,045%, chlorków 0,028%. Wodoodporność 23 s. Zamawiający oczekuje papier krepp w rozmiarze 1000 mm x 1000 mm</t>
  </si>
  <si>
    <t>Zintegrowany test chemiczny kl. V z ruchomą substancją wskaźnikową. Test z wyraźnie oznaczonym polem bezpieczeństwa odczytu poprawności testu w postaci dwóch okienek. Opakowanie 1000 szt. Zamawiający dopuści zaoferowanie testu zintegrowanego klasy 5 z przesuwalną substancją, z jednym okienkiem posiadającym wyraźne rozgraniczenie pola wskaźnikowego wewnątrz okienka na część oznaczającą prawidłowy wynik sterylizacji oraz część oznaczającą nieprawidłowy wynik sterylizacji. Zamawiający dopuści testy w opakowaniu po 250 sztuk, z zastrzeżeniem, iż wielkość zapotrzebowania zostanie odpowiednio przeliczona</t>
  </si>
  <si>
    <t>Jednorazowy, gotowy do użycia test kontroli mycia w myjniach dezynfektorach. Z substancją odwzorowującą zanieczyszczenie narzędzi, nie zawierającą krwi ani jej pochodnych, nie zawierającą substancji toksycznych szkodliwych dla zdrowia. Umieszczoną na metalowej płytce. W zestawie holder do umieszczania testów na tacach narzędziowych. Opakowanie 100 szt. Zamawiający wyraża zgodę na dopuszczenie niezawierającego niebezpiecznych substancji toksycznych nieprzylepnego testu kontroli skuteczności mycia mechanicznego w formie plastikowego arkusza z naniesioną z dwóch stron substancją testową, której formuła jest zgodna z normą EN ISO/TS 15883-5. Zamawiający wymaga by substancja wskaźnikowa testu była nałożona na wskaźnik w sposób warstwowy oraz nierównomierny, imitując tym samym realne zabrudzenia znajdujące się na narzędziach procesowanych w myjni- dezynfektorze. Zamawiający wymaga, by holder był w postaci otwieranego klipsa, nie uszkadzającego substancji wskaźnikowej. Zamawiający uzna za spełniony wymóg, dostarczenie jednego holderu wraz z pierwszą dostawą testów.</t>
  </si>
  <si>
    <t>Test kontroli dezynfekcji termicznej w myjkach dezynfektorach 930C, 10 min, w wersji samoprzylepnej. Opakowanie  200 szt. Zamawiający wyraża zgodę na dopuszczenie testu zgodnego z SWZ w formie nieprzylepnej, który może być dokumentowany w ten sam sposób jak test mycia. Zamawiający wyraża zgodę na dopuszczenie testów w opakowaniu a’100 szt, z odpowiednim przeliczeniem ilości opakowań.</t>
  </si>
  <si>
    <t>Wielowarstwowa, samoprzylepna mata dekontaminacyjna o działaniu bakteriobójczym i odkażającym. Zawiera środek biobójczy. Posiada samoprzylepny podkład ściśle przylegający do powierzchni podłogi, utrzymujący matę w jednym miejscu.  Składająca się z 30 cienkich, ponumerowanych warstw lepnych arkuszy (folii)  wykonanych z PE, w kolorze niebieskim. Wymiary: 90x115cm; grubość jednej warstwy 0,03mm, grubość całej maty 0,99mm. Opakowanie zawiera 5  szt. mat po 30 arkuszy. Zamawiający dopuści maty o grubości jednej warstwy 0,035 +/-0,005mm i grubość całej maty 1,14mm, z zastrzeżeniem, iż wielkość zapotrzebowania zostanie odpowiednio przeliczona. Zamawiający dopuści maty w opakowaniu po 10 mat, z zastrzeżeniem, iż wielkość zapotrzebowania zostanie odpowiednio przeliczona oraz pod warunkiem zachowania pozostałych parametrów opisanych w dokumentach postępowania. Zamawiający dopuszcza zaoferowanie mat wykonanych z polietylenu. Prosimy o dopuszczenie mat pakowanych po 5 szt a'30 listków, grubość listka 0,035 mm +/- 0,005 mm, grubość maty 1,15 mm pod warunkiem zachowania biobójczości przedmiotu zamówienia</t>
  </si>
  <si>
    <t>Dren do drenażu klatki piersiowej ze stalowym trokarem. Wykonany z PCV z linią RTG na całej długości, z otworem końcowym oraz dwoma otworami bocznymi naprzemianległymi, skalowany co 2cm, z fabrycznie zamontowanym łacznikiem. Długość 22cm-37cm w zależności od rozmiaru. Stalowy trokar z uchwytem oraz ostrzem zabezpieczonym osłonką- z oznaczeniem rozmiaru drenu na rączce trokara. Nazwa producenta oraz rozmiar umieszczona na drenie. Pakowany podwojnie: wewnętrznie oraz zewnętrzne opakowanie folia-papier- Ch20, Ch24, Ch28, Ch32. Zamawiający dopuści dren z aluminiowym trokarem</t>
  </si>
  <si>
    <t>Dren T-Kehr z workiem zbiorczym. Wykonany ze 100% silikonu klasy medycznej. Pasek kontrastujący w promieniach RTG na całej długości obydwu ramion drenu, długość ramion 18x45cm. Twardość drenu 65 ± 5 °  shore. W skład zestawu wchodzi dren T-Kehr zakończony łącznikiem large lock oraz transparentny worek zbiorczy o pojemności 800ml. Worek posiada własny system podwieszenia w postaci dwóch taśm wykonanych z tworzywa sztucznego oraz klamrę zaciskową umożliwiającą zamknięcie wora po odłączeniu drenu. Skalowany co 50ml- skala pionowa oraz ukośna. Atraumatyczne, miękkie zakończenie drenu, pakowany podwójnie:  opakowanie wewnęrzne pergorowane folia, zewnętrzne papiery folia. Rozmiar: Ch8, 10, 12, 14, 16, 18. Zamawiający dopuści dren z workiem o pojemności 400ml w rozmiarze CH8 i 10, pozostałe parametry zgodne z SWZ</t>
  </si>
  <si>
    <t>Maska medyczna wykonana z trzech warstw niepylącej włókniny ( 20g/m2+25g/m²+25g/m²), wymiary maski 17,5 cm x 9,5 cm. Długość gumek 16cm. Długość sztywnika do formowania maski na nosie 10,5 cm. Spełnia wymagania: II-poziom filtracji bakteri 98,72% ciśnienie różnicowe 22,54 Pa. Dostepne w 4 kolorach: zielonym, niebieskim, różowym, białym. Zamawiający dopuszcza maski wykonane z 3 warstw włókniny o gramaturze 25g/m2 + 25g/m2 + 25g/m2, o poziomie filtracji 98,24%, ciśnieniu różnicowym 34,67 Pa/cm2. Zamawiający wyrazi zgodę na wycenę za opakowanie a’50 szt. z przeliczeniem zamawianych ilości.</t>
  </si>
  <si>
    <t xml:space="preserve">Fartuch medyczny wykonany z włókniny polipropylenowej, rękawy zakończone gumką, wiązany na troki w talii oraz na szyi, przewiewny, jednorazowego użytku. Niejałowy. Gramatura min 20g, rozmiar L i XL. o długości ok. 127 cm , szerokości ok.160 cm, wyrób medyczny. Opakowanie 10 szt. Zamawiający wyrazi zgodę na wycenę za opakowanie a’10 szt. z przeliczeniem zamawianych ilości.
</t>
  </si>
  <si>
    <t xml:space="preserve">Koszula pacjenta, położnicza, wykonana z włókniny SMS 35g/m², wiązana na troki w talii oraz szyi, wkładana przez głowę, rękawy krótkie, przewiewna, kolor niebieski, niejałowa, rozmiar od S do XXL, pakowana po 10 szt. </t>
  </si>
  <si>
    <t>Zestaw porodowy ABC, zestaw porodowy jednorazowego użytku składający się z trzech pakietów, które zawierają: 1. pakiet A przedporodowy: 1 x podkład chłonny 40 x 60 cm, 1 x podkład papierowy niebieski 60x60cm, 2 x papierowe ręczniki do rąk 40x40cm, 2x pary sterylnych rękawiczek lateksowych. 2 pakiet B - porodowy: 1 x gruszka do odsysania wydzieliny,     4 x zaciski pępowinowe, 4 x gaziki 15x15 cm, 1 x nożyczki 12 cm, 3 pakiet C poporodowy: 1 x opaska identyfikacyjna noworodka, 1 x podpaska higieniczna siatkowa 20 x 7 cm, 1 x torba foliowa na łożysko żółta 50 x 38 cm, kartonowe opakowanie zbiorcze. Zamawiający dopuści zestaw porodowy ABC o składzie:
PAKIET A – PRZEDPORODOWY:
1 szt. podkład chłonny 40 x 60 cm
1 szt. podkład nieprzemakalny
2 szt. ręczniczki do rąk
2 pary rękawiczek lateksowych
PAKIET B – PORODOWY:
1 szt. gruszka do odsysania wydzieliny
4 szt. zaciski pępowinowe
4 szt. kompresy włókninowe 7,5 x 7,5 cm
1 szt. nożyczki do pępowiny
PAKIET C – POPORODOWY:
1 szt. opaska identyfikacyjna dla noworodków
1 szt. kocyk dla noworodka 100 x 60 cm
2 szt. ręczniczki do rąk
1 szt. pielucha dla noworodka
1 szt. podpaska higieniczna
1 szt. torba foliowa na łożysko</t>
  </si>
  <si>
    <t>Serweta dwuwarstwowa ( wóknina + laminat) z otworem Ø 8cm w centralnej częsci serwety. Warstwa włókniny pochłania wysięk, warstwa laminatu zapobiega przemakaniu. Serweta wykonana z chłonnego i nieprzamakalnego laminatu dwuwarstwowego o gramaturze 60g/m2. Chłonność serwety : 600% rozmiar 90cm x 120 cm , Opakowanie folia-papier wyposażone w informację o kierunku o twierania oraz 4 etykiety samoprzylepne typu TAG służące do archiwizacji danych. Na każdej etykiecie samoprzylepnej,  znajdują się następujące informacje : numer ref., data ważności, nr serii, dane wytwórcy oraz kod kreskowy. Spełnia wymogi aktualnej normy PN-EN 13795-1 lub równoważna. Zamawiający dopuści serwetę z otworem przylepnym. Zamawiający dopuści serwetę 90x120cm o średnicy 10cm</t>
  </si>
  <si>
    <t>Nogawica 70x120cm+/-5cm, 2 warstwowe, gramatura min 50g/m², odporność na przenikanie cieczy min 180cm H2O, wytrzymałość na rozrywanie na sucho min 100 kPa, pakowane po 2szt. Zamawiający dopuści nogawice wykonaną z włókniny SMS, o odporności na przenikanie cieczy 41,7 cm H2O, pozostałe parametry zgodne z SWZ</t>
  </si>
  <si>
    <t>Podkład chirurgiczny na stół operacyjny w rozmiarze 100 x 225 cm z wkładem chłonnym 50x 208 cm = 2,5cm; wykonany z pięciu warstw tj. włókniny polipropylenowej 18g/m2, warstwy celulozowej 16g/m2, pulpy celulozowej 81,5g z superabsorbetem SAP27g, warstwy celulozowej 16g/m²,niebieskiej folii PE 40 g/m². Waga calkowita podkładu 280g+5g, chłonność 3820,18 ml; Zamawiający wyrazi zgodę na wycenę za opakowanie a’10szt. z przeliczeniem zamawianych ilości</t>
  </si>
  <si>
    <t>Podkład bibułowy 2-warstwowy podfoliowany 38x50cm (80 szt. w rolce) biały. Zamawiający wyrazi zgodę na 100 podkładów na rolce</t>
  </si>
  <si>
    <t>Podkład chłonny wykonany z 5 warstw: laminat+wata celulozowa+pulpa cleulozowa+wata celulozowa+ wloknina polipropylenowa. Posiada wkład chłonny z pikowaniami. Część spodnia podfoliowana, nieprzemakalna. Rozmiar 40cm x 60cm. Op. po 25 szt.Zamawiający wyrazi zgodę na zaoferowanie podkładu chłonnego w rozmiarze 40 x 60 cm z wkładem chłonnym 34 cmx54cm, wykonany z pięciu warstw tj. włókniny polipropylenowej 3,12 g, dwóch warstw celulozy 6,2 g, pulpy celulozowej 27,6 g, niebieskiej folii PE 5,3 g</t>
  </si>
  <si>
    <t>Zestaw serwet uniwersalnych: 1 x serweta samoprzylepna o wymiarach 150cm x 240cm wykonana z chłonnego i nieprzemakalnego laminatu trójwarstwowego o gramaturze 75 g/m2 w strefie krytycznej wyposażona we wzmocnienie wysokochłonne o gramaturze 80 g/m2 i wymiarach 25 cm x 60 cm, zintegrowana z dwoma podwójnymi organizatorami przewodów. Łączna gramatura w strefie wzmocnionej 155 g/m2, 1x serweta samoprzylepna o wymiarach 180cmx180cm wykonana z chłonnego i nieprzemakalnego laminatu trójwarstwowego o gramaturze 75 g/m2 w strefie krytycznej wyposażona we wzmocnienie wysokochłonne o gramaturze 80 g/m2 i wymiarach 25 cmx60 cm, zintegrowana z dwoma podwójnymi organizatorami przewodów. Łączna gramatura w strefie wzmocnionej 155 g/m2, 2x serweta samoprzylepna o wymiarach 75cm x 90cm wykonana z chłonnego i nieprzemakalnego laminatu, trójwarstwowego o gramaturze 75 g/m2 w strefie krytycznej wyposażona we wzmocnienie wysokochłonne o gramaturze 80 g/m2 i wymiarach 25 cm x 60 cm, zintegrowana z dwoma podwójnymi organizatorami przewodów. Łączna gramatura w strefie wzmocnionej 155 g/m2, 4x ręcznik chłonny o wymiarach 30 cmx30 cm wykonany z włókniny typu spunlace (celuloza 50-55%, 45-50% poliester) o gramaturze 56 g/m2; 1x taśma samoprzylepna o wymiarach 10 cmx50 cm wykonana z włókniny typu spunlace, 1x wzmocniona osłona (serweta) na stolik Mayo o wymiarach 80 cm x 145 cm wykonana z folii PE o gramaturze 50 g/m2 oraz włókniny chłonnej w obszarze wzmocnionym o wymiarach 60 cmx145 cm, łączna gramatura w strefie wzmocnionej 87 g/m2. Osłona w postaci worka w kolorze czerwonym, składana teleskopowo z zaznaczonym kierunkiem rozwijania. 1 x serweta wzmocniona na stół instrumentalny stanowiąca owinięcie zestawu o wymiarach 150 cmx190 cm, wykonana z warstwy nieprzemakalnej o gramaturze 40 g/m2 oraz włókninowej warstwy chłonnej o gramaturze 37 g/m2. Łączna gramatura w strefie chłonnej - 77 g/m2. Opakowanie folia-papier wyposażone w informację o kierunku otwierania oraz 4 etykiety samoprzylepne typu TAG służące do archiwizacji danych. Na każdej etykiecie samoprzylepnej,  znajdują się następujące informacje : nr ref., data ważności, nr serii, dane wytwórcy oraz kod kreskowy. Dodatkowo, serweta na stolik instrumentariuszki stanowiąca owinięcie zestawu, posiada naklejkę zamykającą zestaw. Spełnia wymogi aktualnej normy PN-EN 13795-1. Zamawiający wyrazi zgodę na owinięcie zestawu dodatkową serwetę 2-warstwową, celulozowo- foliową o gramaturze 54g/m2 i chłonności 180%, stanowiącą pierwsze, zewnętrzne owinięcie zestawu. Zamawiający wyrazi zgodę na chłonność: 1326 ml</t>
  </si>
  <si>
    <t>Serweta chirurgiczna dwuwarstwowa, wykonana z chłonnego i nieprzemakalnego laminatu dwuwarstwowego o gramaturze 40g/m2 ± 2g/m2, sterylna. Rozmiar 45cmx45cm Chłonność serwety 300%. Opakowanie papier-folia wyposażone w informację o kierunu otwierania oraz 4 etykiety samprzylepne typu TAG służące do archiwizacji danych. Na każdej etykiecie samoprzelepnej, znajdują się informacje: numer REF. data ważności, nr serii, dane wytwórcy oraz kod kreskowy. Pakowana po 100szt. Musi spełniac wymogi aktualnej normy PN-EN13795-1 "lub równoważne". Zamawiający wyrazi zgodę chłonność serwety 303%</t>
  </si>
  <si>
    <t>Czepek  w kształcie beretu wykonany z włókniny polipropylenowej 18g, przyjemny w dotyku. Średnica po rozciągnięciu ok. 53cm. Opakowanie a'100 szt. w formie kartonika umożliwiającego wyjmowanie pojedycznych sztuk. Dostępny w kolorach zielonym i niebieskim. Zamawiający dopuszcza czepek o średnicy 50 cm</t>
  </si>
  <si>
    <t>Koszula pacjenta, włókninowa, z wycięciem Y, niejałowa, wykonana z włókniny polipropylenowej o gramaturze 40g/m², z wycięciem Y pod szyją, wkładana przez głowę, rękawy krótkie, przewiewna, kolor granatowy, rozmiar uniwersalny, opakowanie 10 szt. Zamawiający dopuszcza KOSZULA DLA PACJENTA wiązanej w passie i na troki przy szyj , zakładanej dla pacjenta leżącego.
- Wykonana z włókniny SMMS o gramaturze 35 g/m²
- Krótkie rękawy
- kolor jasno niebieski
- pakowane po 10 sztuk
- rozmiary: 
M (132 x 110 cm)
M/L (140 x 110 cm)
XL (135 x 112 cm)
XL/2XL (160 x 125 cm)
2XL (137 x 112 cm)</t>
  </si>
  <si>
    <t>Jednorazowy komplet niejałowy z włókniny/ bluza+spodnie/ do zabiegów operacyjnych w rozmiarach w trzech kolorach: niebieski, zielony, fioletowy S, M, L, XL, XXL. Zamawiający wymaga jednorazowych medycznych kompletów o parametrach wskazanych w opisie przedmiotu zamówienia. Zamawiający wymaga wyrobu medycznego, przeznaczonego do stosowania w ambulatoriach, gabinetach zabiegowych, salach zabiegowych, pracowni endoskopowej itp. stosowanych przy realizacji procedur medycznych, a tym samym nie dopuszcza kompletów będących Środkami Ochrony Indywidualnej.</t>
  </si>
  <si>
    <t>Maska medyczna wykonana z trzech warstw niepylącej włókniny, wykonana z trzech warstw włókniny, posiada wkładkę modelującą na nos, skuteczność filtracji bakterii BFE ≥ 98%, wymiary: 175 mm x 95 mm, mocowana na gumki i  troki pakowana w kartonik podajnik z możliwością pojedynczego wyjmowania, kolor: zielony, niebieski, biały, różowy zgodność z normą techniczną: EN 14683 typ II 
 jednorazowego użytku, opakowanie 50 szt. Zamawiający dopuszcza do zaoferowania maski w kolorze niebieskim z zachowaniem pozostałych parametrów wskazanych w SWZ</t>
  </si>
  <si>
    <t>Ochraniacze na buty wykonane z mocnej i wytrzymałej włókniny polipropylenowej 30g/m², ściągane podwójną gumką obszytą ultradźwiękowo. Wymiary 37cm x 17cm. Kolor zielony/niebieski. Zamawiający wyrazi zgodę na wycenę za opakowanie a’100 szt. z przeliczeniem zamawianych ilości. Zamawiający wyrazi zgodę na wymiar 38cm x 17cm. Zamawiający dopuszcza OCHRANIACZE KRÓTKIE FIZELINOWE
- kolor niebieski
- rozmiar 41x16cm
- opakowanie 100 sztuk
- materiał: włóknina (polipropylen)
- gramatura 30g/m2 PP
- mocowane za pomocą gumki</t>
  </si>
  <si>
    <t xml:space="preserve">Włóknina polipropylenowa odpowiednia do sterylizacji w parze wodnej i sterylizacji plazmowej,SMS-składająca się z 5 warstw, dwukolorowa: jedna strona fioletowa, druga niebieska  (mamy 4 warstwy) np. Rozmiar 100x100 200szt     Gramatura : 43 g/m², na arkuszach nadrukowany rozmiar oraz numer LOT. Włóknina o zwiększonych parametrach wytrzymałościowych na przedarcie i przekłucia,  stanowiąca wysoką barierę mikrobiologicznąprzeznaczona do pakowania dużych zestawów operacyjnych np. ortopedycznych, nie zawierająca w swoim składzie substancji toksycznych i w trakcie procesu  sterylizacji nie uwalniająca  toksycznych gazów, produkt odpowiedni do sterylizacji w parze wodnej i sterylizacji plazmowej. Włóknina dostarczana w oryginalnych opakowaniach  z długim terminem ważności, min. 12 m-cy. Na opakowaniu zbiorczym umieszczony symbol CE,  umieszczone oznakowanie serii i daty ważności oraz rozmiar. W opakowaniu 250 arkuszy. Zamawiający wyraża zgodę na zaoferowanie włókna pakowanego po 200 szt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</si>
</sst>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&quot;    &quot;;&quot;-&quot;* #,##0&quot;    &quot;;&quot; &quot;* &quot;-&quot;??&quot;    &quot;"/>
    <numFmt numFmtId="165" formatCode="#,##0.00&quot; &quot;;&quot;-&quot;#,##0.00&quot; &quot;"/>
    <numFmt numFmtId="166" formatCode="#,##0&quot; &quot;;&quot;-&quot;#,##0&quot; &quot;"/>
    <numFmt numFmtId="167" formatCode="#,##0.00&quot; zł&quot;"/>
  </numFmts>
  <fonts count="24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3C3D3E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name val="Calibri"/>
      <family val="2"/>
      <charset val="238"/>
      <scheme val="minor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8.5"/>
      <name val="Arial"/>
      <family val="2"/>
      <charset val="238"/>
    </font>
    <font>
      <b/>
      <sz val="8.5"/>
      <name val="Arial"/>
      <family val="2"/>
      <charset val="238"/>
    </font>
    <font>
      <sz val="9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theme="9" tint="-0.249977111117893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9" tint="-0.249977111117893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5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medium">
        <color indexed="8"/>
      </right>
      <top/>
      <bottom style="thin">
        <color indexed="9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8">
    <xf numFmtId="0" fontId="0" fillId="0" borderId="0" xfId="0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3" fillId="0" borderId="0" xfId="0" applyFont="1"/>
    <xf numFmtId="0" fontId="1" fillId="2" borderId="3" xfId="0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9" fontId="1" fillId="2" borderId="3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4" fillId="0" borderId="0" xfId="0" applyFont="1"/>
    <xf numFmtId="49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/>
    </xf>
    <xf numFmtId="9" fontId="1" fillId="2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top" wrapText="1"/>
    </xf>
    <xf numFmtId="0" fontId="1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8" fillId="2" borderId="15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top" wrapText="1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3" fontId="8" fillId="2" borderId="4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9" fontId="8" fillId="2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left" vertical="top" wrapText="1"/>
    </xf>
    <xf numFmtId="49" fontId="2" fillId="4" borderId="12" xfId="0" applyNumberFormat="1" applyFont="1" applyFill="1" applyBorder="1" applyAlignment="1">
      <alignment horizontal="center" vertical="center" wrapText="1"/>
    </xf>
    <xf numFmtId="49" fontId="2" fillId="4" borderId="13" xfId="0" applyNumberFormat="1" applyFont="1" applyFill="1" applyBorder="1" applyAlignment="1">
      <alignment horizontal="center" vertical="center" wrapText="1"/>
    </xf>
    <xf numFmtId="49" fontId="1" fillId="4" borderId="14" xfId="0" applyNumberFormat="1" applyFont="1" applyFill="1" applyBorder="1" applyAlignment="1">
      <alignment horizontal="center" vertical="center" wrapText="1"/>
    </xf>
    <xf numFmtId="49" fontId="1" fillId="4" borderId="15" xfId="0" applyNumberFormat="1" applyFont="1" applyFill="1" applyBorder="1" applyAlignment="1">
      <alignment horizontal="center" vertical="top" wrapText="1"/>
    </xf>
    <xf numFmtId="49" fontId="1" fillId="4" borderId="15" xfId="0" applyNumberFormat="1" applyFont="1" applyFill="1" applyBorder="1" applyAlignment="1">
      <alignment horizontal="center" vertical="center" wrapText="1"/>
    </xf>
    <xf numFmtId="4" fontId="2" fillId="4" borderId="18" xfId="0" applyNumberFormat="1" applyFont="1" applyFill="1" applyBorder="1" applyAlignment="1">
      <alignment horizontal="center" vertical="center"/>
    </xf>
    <xf numFmtId="2" fontId="2" fillId="4" borderId="2" xfId="0" applyNumberFormat="1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top" wrapText="1"/>
    </xf>
    <xf numFmtId="2" fontId="2" fillId="4" borderId="3" xfId="0" applyNumberFormat="1" applyFont="1" applyFill="1" applyBorder="1" applyAlignment="1">
      <alignment horizontal="center" vertical="center" wrapText="1"/>
    </xf>
    <xf numFmtId="4" fontId="2" fillId="4" borderId="10" xfId="0" applyNumberFormat="1" applyFont="1" applyFill="1" applyBorder="1" applyAlignment="1">
      <alignment horizontal="center" vertical="center"/>
    </xf>
    <xf numFmtId="0" fontId="6" fillId="0" borderId="0" xfId="0" applyFont="1"/>
    <xf numFmtId="0" fontId="3" fillId="0" borderId="4" xfId="0" applyFont="1" applyBorder="1" applyAlignment="1">
      <alignment horizontal="left" vertical="top" wrapText="1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vertical="top" wrapText="1"/>
    </xf>
    <xf numFmtId="2" fontId="1" fillId="0" borderId="1" xfId="0" applyNumberFormat="1" applyFont="1" applyBorder="1" applyAlignment="1">
      <alignment horizontal="center"/>
    </xf>
    <xf numFmtId="0" fontId="5" fillId="4" borderId="3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horizontal="center" vertical="center" wrapText="1"/>
    </xf>
    <xf numFmtId="2" fontId="3" fillId="5" borderId="4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top" wrapText="1"/>
    </xf>
    <xf numFmtId="2" fontId="3" fillId="0" borderId="0" xfId="0" applyNumberFormat="1" applyFont="1"/>
    <xf numFmtId="0" fontId="3" fillId="0" borderId="0" xfId="0" applyFont="1" applyAlignment="1">
      <alignment horizontal="center"/>
    </xf>
    <xf numFmtId="49" fontId="5" fillId="4" borderId="13" xfId="0" applyNumberFormat="1" applyFont="1" applyFill="1" applyBorder="1" applyAlignment="1">
      <alignment horizontal="center" vertical="center" wrapText="1"/>
    </xf>
    <xf numFmtId="0" fontId="8" fillId="0" borderId="0" xfId="0" applyFont="1"/>
    <xf numFmtId="49" fontId="1" fillId="4" borderId="4" xfId="0" applyNumberFormat="1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49" fontId="2" fillId="4" borderId="24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top" wrapText="1"/>
    </xf>
    <xf numFmtId="3" fontId="8" fillId="2" borderId="3" xfId="0" applyNumberFormat="1" applyFont="1" applyFill="1" applyBorder="1" applyAlignment="1">
      <alignment horizontal="center" vertical="center"/>
    </xf>
    <xf numFmtId="9" fontId="8" fillId="2" borderId="3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top" wrapText="1"/>
    </xf>
    <xf numFmtId="0" fontId="1" fillId="2" borderId="2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top" wrapText="1"/>
    </xf>
    <xf numFmtId="49" fontId="1" fillId="2" borderId="4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2" borderId="2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2" fontId="2" fillId="0" borderId="11" xfId="0" applyNumberFormat="1" applyFont="1" applyBorder="1" applyAlignment="1">
      <alignment horizontal="center"/>
    </xf>
    <xf numFmtId="3" fontId="4" fillId="2" borderId="3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8" fillId="2" borderId="3" xfId="0" applyFont="1" applyFill="1" applyBorder="1" applyAlignment="1">
      <alignment horizontal="left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0" fontId="7" fillId="0" borderId="0" xfId="0" applyFont="1"/>
    <xf numFmtId="2" fontId="3" fillId="0" borderId="0" xfId="0" applyNumberFormat="1" applyFont="1" applyAlignment="1">
      <alignment horizontal="center"/>
    </xf>
    <xf numFmtId="2" fontId="2" fillId="4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top" wrapText="1"/>
    </xf>
    <xf numFmtId="49" fontId="1" fillId="2" borderId="15" xfId="0" applyNumberFormat="1" applyFont="1" applyFill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" fontId="1" fillId="2" borderId="16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vertical="top" wrapText="1"/>
    </xf>
    <xf numFmtId="49" fontId="8" fillId="2" borderId="3" xfId="0" applyNumberFormat="1" applyFont="1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/>
    </xf>
    <xf numFmtId="9" fontId="7" fillId="2" borderId="3" xfId="0" applyNumberFormat="1" applyFont="1" applyFill="1" applyBorder="1" applyAlignment="1">
      <alignment horizontal="center" vertical="center"/>
    </xf>
    <xf numFmtId="9" fontId="7" fillId="2" borderId="4" xfId="0" applyNumberFormat="1" applyFont="1" applyFill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9" fontId="7" fillId="2" borderId="27" xfId="0" applyNumberFormat="1" applyFont="1" applyFill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2" fontId="5" fillId="4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9" fontId="5" fillId="4" borderId="3" xfId="0" applyNumberFormat="1" applyFont="1" applyFill="1" applyBorder="1" applyAlignment="1">
      <alignment horizontal="center" vertical="center" wrapText="1"/>
    </xf>
    <xf numFmtId="2" fontId="5" fillId="4" borderId="3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8" fillId="2" borderId="4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2" borderId="6" xfId="0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top"/>
    </xf>
    <xf numFmtId="3" fontId="5" fillId="0" borderId="4" xfId="0" applyNumberFormat="1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2" fontId="2" fillId="0" borderId="33" xfId="0" applyNumberFormat="1" applyFont="1" applyBorder="1" applyAlignment="1">
      <alignment horizontal="center" vertical="center"/>
    </xf>
    <xf numFmtId="49" fontId="8" fillId="4" borderId="1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5" fillId="4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9" fontId="1" fillId="2" borderId="16" xfId="0" applyNumberFormat="1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left" vertical="top" wrapText="1"/>
    </xf>
    <xf numFmtId="0" fontId="8" fillId="2" borderId="30" xfId="0" applyFont="1" applyFill="1" applyBorder="1" applyAlignment="1">
      <alignment horizontal="left" vertical="top" wrapText="1"/>
    </xf>
    <xf numFmtId="0" fontId="8" fillId="2" borderId="32" xfId="0" applyFont="1" applyFill="1" applyBorder="1" applyAlignment="1">
      <alignment horizontal="left" vertical="top" wrapText="1"/>
    </xf>
    <xf numFmtId="0" fontId="8" fillId="2" borderId="3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center" vertical="center"/>
    </xf>
    <xf numFmtId="0" fontId="2" fillId="2" borderId="34" xfId="0" applyFont="1" applyFill="1" applyBorder="1" applyAlignment="1">
      <alignment horizontal="center" vertical="top" wrapText="1"/>
    </xf>
    <xf numFmtId="49" fontId="8" fillId="4" borderId="4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8" fillId="0" borderId="16" xfId="0" applyFont="1" applyBorder="1" applyAlignment="1">
      <alignment horizontal="left" vertical="top" wrapText="1"/>
    </xf>
    <xf numFmtId="49" fontId="8" fillId="0" borderId="16" xfId="0" applyNumberFormat="1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49" fontId="2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49" fontId="5" fillId="4" borderId="4" xfId="0" applyNumberFormat="1" applyFont="1" applyFill="1" applyBorder="1" applyAlignment="1">
      <alignment horizontal="center" vertical="top" wrapText="1"/>
    </xf>
    <xf numFmtId="49" fontId="5" fillId="4" borderId="4" xfId="0" applyNumberFormat="1" applyFont="1" applyFill="1" applyBorder="1" applyAlignment="1">
      <alignment horizontal="center" vertical="center" wrapText="1"/>
    </xf>
    <xf numFmtId="2" fontId="1" fillId="4" borderId="4" xfId="0" applyNumberFormat="1" applyFont="1" applyFill="1" applyBorder="1" applyAlignment="1">
      <alignment horizontal="center" vertical="center" wrapText="1"/>
    </xf>
    <xf numFmtId="9" fontId="3" fillId="5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2" fontId="2" fillId="4" borderId="17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3" fontId="5" fillId="0" borderId="16" xfId="0" applyNumberFormat="1" applyFont="1" applyBorder="1" applyAlignment="1">
      <alignment horizontal="center" vertical="center"/>
    </xf>
    <xf numFmtId="49" fontId="1" fillId="2" borderId="36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/>
    </xf>
    <xf numFmtId="49" fontId="1" fillId="2" borderId="26" xfId="0" applyNumberFormat="1" applyFont="1" applyFill="1" applyBorder="1" applyAlignment="1">
      <alignment horizontal="center" vertical="center"/>
    </xf>
    <xf numFmtId="49" fontId="1" fillId="2" borderId="37" xfId="0" applyNumberFormat="1" applyFont="1" applyFill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2" fillId="4" borderId="2" xfId="0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66" fontId="5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top" wrapText="1"/>
    </xf>
    <xf numFmtId="164" fontId="5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8" fillId="0" borderId="4" xfId="0" applyFont="1" applyBorder="1"/>
    <xf numFmtId="49" fontId="12" fillId="4" borderId="25" xfId="0" applyNumberFormat="1" applyFont="1" applyFill="1" applyBorder="1" applyAlignment="1">
      <alignment horizontal="center" vertical="center" wrapText="1"/>
    </xf>
    <xf numFmtId="0" fontId="9" fillId="0" borderId="4" xfId="0" applyFont="1" applyBorder="1"/>
    <xf numFmtId="0" fontId="3" fillId="0" borderId="15" xfId="0" applyFont="1" applyBorder="1"/>
    <xf numFmtId="0" fontId="7" fillId="0" borderId="4" xfId="0" applyFont="1" applyBorder="1" applyAlignment="1">
      <alignment horizontal="left"/>
    </xf>
    <xf numFmtId="0" fontId="7" fillId="0" borderId="4" xfId="0" applyFont="1" applyBorder="1"/>
    <xf numFmtId="49" fontId="2" fillId="4" borderId="25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2" fillId="4" borderId="13" xfId="0" applyNumberFormat="1" applyFont="1" applyFill="1" applyBorder="1" applyAlignment="1">
      <alignment horizontal="center" vertical="top" wrapText="1"/>
    </xf>
    <xf numFmtId="1" fontId="5" fillId="0" borderId="4" xfId="0" applyNumberFormat="1" applyFont="1" applyBorder="1" applyAlignment="1">
      <alignment horizontal="center" vertical="center" wrapText="1"/>
    </xf>
    <xf numFmtId="4" fontId="5" fillId="4" borderId="10" xfId="0" applyNumberFormat="1" applyFont="1" applyFill="1" applyBorder="1" applyAlignment="1">
      <alignment horizontal="right" vertical="center"/>
    </xf>
    <xf numFmtId="2" fontId="5" fillId="0" borderId="11" xfId="0" applyNumberFormat="1" applyFont="1" applyBorder="1" applyAlignment="1">
      <alignment horizontal="right" vertical="center"/>
    </xf>
    <xf numFmtId="4" fontId="8" fillId="2" borderId="3" xfId="0" applyNumberFormat="1" applyFont="1" applyFill="1" applyBorder="1" applyAlignment="1">
      <alignment horizontal="right" vertical="center"/>
    </xf>
    <xf numFmtId="4" fontId="8" fillId="2" borderId="4" xfId="0" applyNumberFormat="1" applyFont="1" applyFill="1" applyBorder="1" applyAlignment="1">
      <alignment horizontal="right" vertical="center"/>
    </xf>
    <xf numFmtId="4" fontId="8" fillId="2" borderId="27" xfId="0" applyNumberFormat="1" applyFont="1" applyFill="1" applyBorder="1" applyAlignment="1">
      <alignment horizontal="right" vertical="center"/>
    </xf>
    <xf numFmtId="4" fontId="8" fillId="2" borderId="26" xfId="0" applyNumberFormat="1" applyFont="1" applyFill="1" applyBorder="1" applyAlignment="1">
      <alignment horizontal="right" vertical="center"/>
    </xf>
    <xf numFmtId="4" fontId="8" fillId="2" borderId="38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4" fontId="8" fillId="2" borderId="29" xfId="0" applyNumberFormat="1" applyFont="1" applyFill="1" applyBorder="1" applyAlignment="1">
      <alignment horizontal="right" vertical="center"/>
    </xf>
    <xf numFmtId="4" fontId="1" fillId="2" borderId="3" xfId="0" applyNumberFormat="1" applyFont="1" applyFill="1" applyBorder="1" applyAlignment="1">
      <alignment horizontal="right" vertical="center"/>
    </xf>
    <xf numFmtId="4" fontId="1" fillId="2" borderId="19" xfId="0" applyNumberFormat="1" applyFont="1" applyFill="1" applyBorder="1" applyAlignment="1">
      <alignment horizontal="right" vertical="center"/>
    </xf>
    <xf numFmtId="4" fontId="1" fillId="2" borderId="26" xfId="0" applyNumberFormat="1" applyFont="1" applyFill="1" applyBorder="1" applyAlignment="1">
      <alignment horizontal="right" vertical="center"/>
    </xf>
    <xf numFmtId="4" fontId="1" fillId="2" borderId="28" xfId="0" applyNumberFormat="1" applyFont="1" applyFill="1" applyBorder="1" applyAlignment="1">
      <alignment horizontal="right" vertical="center"/>
    </xf>
    <xf numFmtId="4" fontId="1" fillId="2" borderId="38" xfId="0" applyNumberFormat="1" applyFont="1" applyFill="1" applyBorder="1" applyAlignment="1">
      <alignment horizontal="right" vertical="center"/>
    </xf>
    <xf numFmtId="4" fontId="2" fillId="4" borderId="10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wrapText="1"/>
    </xf>
    <xf numFmtId="0" fontId="8" fillId="0" borderId="0" xfId="0" applyFont="1" applyAlignment="1">
      <alignment horizontal="center"/>
    </xf>
    <xf numFmtId="4" fontId="1" fillId="2" borderId="4" xfId="0" applyNumberFormat="1" applyFont="1" applyFill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/>
    </xf>
    <xf numFmtId="4" fontId="1" fillId="2" borderId="5" xfId="0" applyNumberFormat="1" applyFont="1" applyFill="1" applyBorder="1" applyAlignment="1">
      <alignment horizontal="right" vertical="center"/>
    </xf>
    <xf numFmtId="4" fontId="8" fillId="0" borderId="3" xfId="0" applyNumberFormat="1" applyFont="1" applyBorder="1" applyAlignment="1">
      <alignment horizontal="right" vertical="center"/>
    </xf>
    <xf numFmtId="4" fontId="1" fillId="2" borderId="15" xfId="0" applyNumberFormat="1" applyFont="1" applyFill="1" applyBorder="1" applyAlignment="1">
      <alignment horizontal="right" vertical="center"/>
    </xf>
    <xf numFmtId="0" fontId="1" fillId="0" borderId="41" xfId="0" applyFont="1" applyBorder="1"/>
    <xf numFmtId="4" fontId="2" fillId="4" borderId="17" xfId="0" applyNumberFormat="1" applyFont="1" applyFill="1" applyBorder="1" applyAlignment="1">
      <alignment horizontal="right" vertical="center" wrapText="1"/>
    </xf>
    <xf numFmtId="4" fontId="2" fillId="4" borderId="18" xfId="0" applyNumberFormat="1" applyFont="1" applyFill="1" applyBorder="1" applyAlignment="1">
      <alignment horizontal="right" vertical="center"/>
    </xf>
    <xf numFmtId="4" fontId="2" fillId="4" borderId="16" xfId="0" applyNumberFormat="1" applyFont="1" applyFill="1" applyBorder="1" applyAlignment="1">
      <alignment horizontal="right" vertical="center"/>
    </xf>
    <xf numFmtId="2" fontId="1" fillId="2" borderId="3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horizontal="left" vertical="center" wrapText="1"/>
    </xf>
    <xf numFmtId="4" fontId="2" fillId="4" borderId="46" xfId="0" applyNumberFormat="1" applyFont="1" applyFill="1" applyBorder="1" applyAlignment="1">
      <alignment horizontal="right" vertical="center"/>
    </xf>
    <xf numFmtId="2" fontId="2" fillId="0" borderId="50" xfId="0" applyNumberFormat="1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8" fillId="0" borderId="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2" fontId="8" fillId="2" borderId="3" xfId="0" applyNumberFormat="1" applyFont="1" applyFill="1" applyBorder="1" applyAlignment="1">
      <alignment horizontal="right" vertical="center"/>
    </xf>
    <xf numFmtId="4" fontId="1" fillId="0" borderId="26" xfId="0" applyNumberFormat="1" applyFont="1" applyBorder="1" applyAlignment="1">
      <alignment horizontal="right" vertical="center"/>
    </xf>
    <xf numFmtId="4" fontId="1" fillId="2" borderId="29" xfId="0" applyNumberFormat="1" applyFont="1" applyFill="1" applyBorder="1" applyAlignment="1">
      <alignment horizontal="right" vertical="center"/>
    </xf>
    <xf numFmtId="4" fontId="1" fillId="0" borderId="29" xfId="0" applyNumberFormat="1" applyFont="1" applyBorder="1" applyAlignment="1">
      <alignment horizontal="right" vertical="center"/>
    </xf>
    <xf numFmtId="2" fontId="8" fillId="0" borderId="16" xfId="0" applyNumberFormat="1" applyFont="1" applyBorder="1" applyAlignment="1">
      <alignment horizontal="right" vertical="center"/>
    </xf>
    <xf numFmtId="4" fontId="8" fillId="0" borderId="16" xfId="0" applyNumberFormat="1" applyFont="1" applyBorder="1" applyAlignment="1">
      <alignment horizontal="right" vertical="center"/>
    </xf>
    <xf numFmtId="4" fontId="1" fillId="2" borderId="16" xfId="0" applyNumberFormat="1" applyFont="1" applyFill="1" applyBorder="1" applyAlignment="1">
      <alignment horizontal="right" vertical="center"/>
    </xf>
    <xf numFmtId="4" fontId="1" fillId="2" borderId="27" xfId="0" applyNumberFormat="1" applyFont="1" applyFill="1" applyBorder="1" applyAlignment="1">
      <alignment horizontal="right" vertical="center"/>
    </xf>
    <xf numFmtId="0" fontId="8" fillId="0" borderId="30" xfId="0" applyFont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top" wrapText="1"/>
    </xf>
    <xf numFmtId="0" fontId="16" fillId="2" borderId="32" xfId="0" applyFont="1" applyFill="1" applyBorder="1" applyAlignment="1">
      <alignment horizontal="left" vertical="top" wrapText="1"/>
    </xf>
    <xf numFmtId="0" fontId="14" fillId="2" borderId="30" xfId="0" applyFont="1" applyFill="1" applyBorder="1" applyAlignment="1">
      <alignment horizontal="left" vertical="top" wrapText="1"/>
    </xf>
    <xf numFmtId="0" fontId="18" fillId="0" borderId="30" xfId="0" applyFont="1" applyBorder="1" applyAlignment="1">
      <alignment horizontal="left" vertical="top" wrapText="1"/>
    </xf>
    <xf numFmtId="0" fontId="14" fillId="0" borderId="32" xfId="0" applyFont="1" applyBorder="1" applyAlignment="1">
      <alignment horizontal="left" vertical="top" wrapText="1"/>
    </xf>
    <xf numFmtId="4" fontId="8" fillId="0" borderId="16" xfId="0" applyNumberFormat="1" applyFont="1" applyBorder="1" applyAlignment="1">
      <alignment horizontal="center" vertical="center"/>
    </xf>
    <xf numFmtId="0" fontId="2" fillId="3" borderId="0" xfId="0" applyFont="1" applyFill="1"/>
    <xf numFmtId="167" fontId="8" fillId="3" borderId="2" xfId="0" applyNumberFormat="1" applyFont="1" applyFill="1" applyBorder="1" applyAlignment="1">
      <alignment horizontal="right" vertical="center"/>
    </xf>
    <xf numFmtId="2" fontId="8" fillId="5" borderId="4" xfId="0" applyNumberFormat="1" applyFont="1" applyFill="1" applyBorder="1" applyAlignment="1">
      <alignment horizontal="right" vertical="center" wrapText="1"/>
    </xf>
    <xf numFmtId="4" fontId="2" fillId="4" borderId="17" xfId="0" applyNumberFormat="1" applyFont="1" applyFill="1" applyBorder="1" applyAlignment="1">
      <alignment horizontal="right" vertical="center"/>
    </xf>
    <xf numFmtId="4" fontId="2" fillId="4" borderId="4" xfId="0" applyNumberFormat="1" applyFont="1" applyFill="1" applyBorder="1" applyAlignment="1">
      <alignment horizontal="center" vertical="center"/>
    </xf>
    <xf numFmtId="9" fontId="5" fillId="5" borderId="4" xfId="0" applyNumberFormat="1" applyFont="1" applyFill="1" applyBorder="1" applyAlignment="1">
      <alignment horizontal="center" vertical="center" wrapText="1"/>
    </xf>
    <xf numFmtId="4" fontId="3" fillId="5" borderId="4" xfId="0" applyNumberFormat="1" applyFont="1" applyFill="1" applyBorder="1" applyAlignment="1">
      <alignment horizontal="right" vertical="center" wrapText="1"/>
    </xf>
    <xf numFmtId="4" fontId="2" fillId="4" borderId="4" xfId="0" applyNumberFormat="1" applyFont="1" applyFill="1" applyBorder="1" applyAlignment="1">
      <alignment horizontal="right" vertical="center" wrapText="1"/>
    </xf>
    <xf numFmtId="0" fontId="8" fillId="0" borderId="4" xfId="0" applyFont="1" applyBorder="1" applyAlignment="1">
      <alignment vertical="center" wrapText="1"/>
    </xf>
    <xf numFmtId="4" fontId="2" fillId="4" borderId="35" xfId="0" applyNumberFormat="1" applyFont="1" applyFill="1" applyBorder="1" applyAlignment="1">
      <alignment horizontal="center" vertical="center"/>
    </xf>
    <xf numFmtId="4" fontId="2" fillId="0" borderId="35" xfId="0" applyNumberFormat="1" applyFont="1" applyBorder="1" applyAlignment="1">
      <alignment horizontal="center" vertical="center"/>
    </xf>
    <xf numFmtId="4" fontId="2" fillId="4" borderId="35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vertical="center" wrapText="1"/>
    </xf>
    <xf numFmtId="165" fontId="1" fillId="2" borderId="4" xfId="0" applyNumberFormat="1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left" vertical="center" wrapText="1"/>
    </xf>
    <xf numFmtId="4" fontId="8" fillId="3" borderId="4" xfId="0" applyNumberFormat="1" applyFont="1" applyFill="1" applyBorder="1" applyAlignment="1">
      <alignment horizontal="right" vertical="center"/>
    </xf>
    <xf numFmtId="4" fontId="8" fillId="2" borderId="13" xfId="0" applyNumberFormat="1" applyFont="1" applyFill="1" applyBorder="1" applyAlignment="1">
      <alignment horizontal="right" vertical="center"/>
    </xf>
    <xf numFmtId="0" fontId="8" fillId="2" borderId="13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2" borderId="40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49" fontId="5" fillId="4" borderId="8" xfId="0" applyNumberFormat="1" applyFont="1" applyFill="1" applyBorder="1" applyAlignment="1">
      <alignment horizontal="right" vertical="center"/>
    </xf>
    <xf numFmtId="4" fontId="5" fillId="4" borderId="9" xfId="0" applyNumberFormat="1" applyFont="1" applyFill="1" applyBorder="1" applyAlignment="1">
      <alignment horizontal="right" vertical="center"/>
    </xf>
    <xf numFmtId="0" fontId="2" fillId="2" borderId="40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49" fontId="2" fillId="0" borderId="40" xfId="0" applyNumberFormat="1" applyFont="1" applyBorder="1" applyAlignment="1">
      <alignment horizontal="center"/>
    </xf>
    <xf numFmtId="49" fontId="2" fillId="4" borderId="21" xfId="0" applyNumberFormat="1" applyFont="1" applyFill="1" applyBorder="1" applyAlignment="1">
      <alignment horizontal="right" vertical="center"/>
    </xf>
    <xf numFmtId="4" fontId="2" fillId="4" borderId="22" xfId="0" applyNumberFormat="1" applyFont="1" applyFill="1" applyBorder="1" applyAlignment="1">
      <alignment horizontal="right" vertical="center"/>
    </xf>
    <xf numFmtId="49" fontId="2" fillId="4" borderId="8" xfId="0" applyNumberFormat="1" applyFont="1" applyFill="1" applyBorder="1" applyAlignment="1">
      <alignment horizontal="right" vertical="center"/>
    </xf>
    <xf numFmtId="4" fontId="2" fillId="4" borderId="9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20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2" borderId="44" xfId="0" applyFont="1" applyFill="1" applyBorder="1" applyAlignment="1">
      <alignment horizontal="center" wrapText="1"/>
    </xf>
    <xf numFmtId="49" fontId="4" fillId="4" borderId="8" xfId="0" applyNumberFormat="1" applyFont="1" applyFill="1" applyBorder="1" applyAlignment="1">
      <alignment horizontal="right" vertical="center"/>
    </xf>
    <xf numFmtId="4" fontId="4" fillId="4" borderId="9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49" fontId="2" fillId="0" borderId="45" xfId="0" applyNumberFormat="1" applyFont="1" applyBorder="1" applyAlignment="1">
      <alignment horizontal="center"/>
    </xf>
    <xf numFmtId="49" fontId="2" fillId="4" borderId="52" xfId="0" applyNumberFormat="1" applyFont="1" applyFill="1" applyBorder="1" applyAlignment="1">
      <alignment horizontal="right" vertical="center"/>
    </xf>
    <xf numFmtId="4" fontId="2" fillId="4" borderId="53" xfId="0" applyNumberFormat="1" applyFont="1" applyFill="1" applyBorder="1" applyAlignment="1">
      <alignment horizontal="right" vertical="center"/>
    </xf>
    <xf numFmtId="4" fontId="2" fillId="4" borderId="39" xfId="0" applyNumberFormat="1" applyFont="1" applyFill="1" applyBorder="1" applyAlignment="1">
      <alignment horizontal="right" vertical="center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40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49" fontId="2" fillId="4" borderId="9" xfId="0" applyNumberFormat="1" applyFont="1" applyFill="1" applyBorder="1" applyAlignment="1">
      <alignment horizontal="right" vertical="center"/>
    </xf>
    <xf numFmtId="0" fontId="2" fillId="2" borderId="4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right"/>
    </xf>
    <xf numFmtId="49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right" vertical="center"/>
    </xf>
    <xf numFmtId="49" fontId="2" fillId="0" borderId="54" xfId="0" applyNumberFormat="1" applyFont="1" applyBorder="1" applyAlignment="1">
      <alignment horizontal="center"/>
    </xf>
    <xf numFmtId="0" fontId="8" fillId="0" borderId="40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49" fontId="5" fillId="0" borderId="40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2" borderId="40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19" fillId="0" borderId="0" xfId="0" applyFont="1" applyAlignment="1">
      <alignment horizontal="left" vertical="top" wrapText="1"/>
    </xf>
    <xf numFmtId="3" fontId="20" fillId="0" borderId="4" xfId="0" applyNumberFormat="1" applyFont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left" vertical="top" wrapText="1"/>
    </xf>
    <xf numFmtId="49" fontId="20" fillId="2" borderId="4" xfId="0" applyNumberFormat="1" applyFont="1" applyFill="1" applyBorder="1" applyAlignment="1">
      <alignment horizontal="center" vertical="center"/>
    </xf>
    <xf numFmtId="4" fontId="20" fillId="2" borderId="3" xfId="0" applyNumberFormat="1" applyFont="1" applyFill="1" applyBorder="1" applyAlignment="1">
      <alignment horizontal="right" vertical="center"/>
    </xf>
    <xf numFmtId="9" fontId="20" fillId="2" borderId="3" xfId="0" applyNumberFormat="1" applyFont="1" applyFill="1" applyBorder="1" applyAlignment="1">
      <alignment horizontal="center" vertical="center"/>
    </xf>
    <xf numFmtId="4" fontId="20" fillId="2" borderId="26" xfId="0" applyNumberFormat="1" applyFont="1" applyFill="1" applyBorder="1" applyAlignment="1">
      <alignment horizontal="right" vertical="center"/>
    </xf>
    <xf numFmtId="0" fontId="20" fillId="0" borderId="4" xfId="0" applyFont="1" applyBorder="1"/>
    <xf numFmtId="0" fontId="20" fillId="0" borderId="0" xfId="0" applyFont="1"/>
    <xf numFmtId="0" fontId="20" fillId="2" borderId="3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4" fontId="20" fillId="2" borderId="4" xfId="0" applyNumberFormat="1" applyFont="1" applyFill="1" applyBorder="1" applyAlignment="1">
      <alignment horizontal="right" vertical="center"/>
    </xf>
    <xf numFmtId="9" fontId="20" fillId="2" borderId="4" xfId="0" applyNumberFormat="1" applyFont="1" applyFill="1" applyBorder="1" applyAlignment="1">
      <alignment horizontal="center" vertical="center"/>
    </xf>
    <xf numFmtId="4" fontId="20" fillId="2" borderId="5" xfId="0" applyNumberFormat="1" applyFont="1" applyFill="1" applyBorder="1" applyAlignment="1">
      <alignment horizontal="right" vertical="center"/>
    </xf>
    <xf numFmtId="49" fontId="12" fillId="4" borderId="2" xfId="0" applyNumberFormat="1" applyFont="1" applyFill="1" applyBorder="1" applyAlignment="1">
      <alignment horizontal="center" vertical="center" wrapText="1"/>
    </xf>
    <xf numFmtId="49" fontId="21" fillId="4" borderId="2" xfId="0" applyNumberFormat="1" applyFont="1" applyFill="1" applyBorder="1" applyAlignment="1">
      <alignment horizontal="center" vertical="center" wrapText="1"/>
    </xf>
    <xf numFmtId="49" fontId="12" fillId="4" borderId="24" xfId="0" applyNumberFormat="1" applyFont="1" applyFill="1" applyBorder="1" applyAlignment="1">
      <alignment horizontal="center" vertical="center" wrapText="1"/>
    </xf>
    <xf numFmtId="0" fontId="22" fillId="0" borderId="0" xfId="0" applyFont="1"/>
    <xf numFmtId="0" fontId="3" fillId="0" borderId="0" xfId="0" applyFont="1" applyAlignment="1">
      <alignment horizontal="left" vertical="center"/>
    </xf>
    <xf numFmtId="2" fontId="2" fillId="0" borderId="11" xfId="0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 wrapText="1"/>
    </xf>
    <xf numFmtId="49" fontId="20" fillId="0" borderId="4" xfId="0" applyNumberFormat="1" applyFont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/>
    </xf>
    <xf numFmtId="4" fontId="20" fillId="0" borderId="3" xfId="0" applyNumberFormat="1" applyFont="1" applyBorder="1" applyAlignment="1">
      <alignment horizontal="right" vertical="center"/>
    </xf>
    <xf numFmtId="49" fontId="20" fillId="2" borderId="3" xfId="0" applyNumberFormat="1" applyFont="1" applyFill="1" applyBorder="1" applyAlignment="1">
      <alignment horizontal="center" vertical="center"/>
    </xf>
    <xf numFmtId="3" fontId="20" fillId="2" borderId="4" xfId="0" applyNumberFormat="1" applyFont="1" applyFill="1" applyBorder="1" applyAlignment="1">
      <alignment horizontal="center" vertical="center"/>
    </xf>
    <xf numFmtId="164" fontId="20" fillId="2" borderId="48" xfId="0" applyNumberFormat="1" applyFont="1" applyFill="1" applyBorder="1" applyAlignment="1">
      <alignment horizontal="center" vertical="center"/>
    </xf>
    <xf numFmtId="0" fontId="20" fillId="2" borderId="47" xfId="0" applyFont="1" applyFill="1" applyBorder="1" applyAlignment="1">
      <alignment horizontal="center" vertical="center"/>
    </xf>
    <xf numFmtId="0" fontId="20" fillId="0" borderId="35" xfId="0" applyFont="1" applyBorder="1" applyAlignment="1">
      <alignment vertical="top" wrapText="1"/>
    </xf>
    <xf numFmtId="49" fontId="20" fillId="3" borderId="48" xfId="0" applyNumberFormat="1" applyFont="1" applyFill="1" applyBorder="1" applyAlignment="1">
      <alignment horizontal="center" vertical="center"/>
    </xf>
    <xf numFmtId="4" fontId="20" fillId="3" borderId="48" xfId="0" applyNumberFormat="1" applyFont="1" applyFill="1" applyBorder="1" applyAlignment="1">
      <alignment horizontal="right" vertical="center"/>
    </xf>
    <xf numFmtId="4" fontId="20" fillId="2" borderId="48" xfId="0" applyNumberFormat="1" applyFont="1" applyFill="1" applyBorder="1" applyAlignment="1">
      <alignment horizontal="right" vertical="center"/>
    </xf>
    <xf numFmtId="9" fontId="20" fillId="2" borderId="48" xfId="0" applyNumberFormat="1" applyFont="1" applyFill="1" applyBorder="1" applyAlignment="1">
      <alignment horizontal="center" vertical="center"/>
    </xf>
    <xf numFmtId="165" fontId="20" fillId="2" borderId="48" xfId="0" applyNumberFormat="1" applyFont="1" applyFill="1" applyBorder="1" applyAlignment="1">
      <alignment horizontal="right" vertical="center"/>
    </xf>
    <xf numFmtId="0" fontId="20" fillId="0" borderId="49" xfId="0" applyFont="1" applyBorder="1"/>
    <xf numFmtId="0" fontId="20" fillId="2" borderId="3" xfId="0" applyFont="1" applyFill="1" applyBorder="1" applyAlignment="1">
      <alignment horizontal="left" vertical="center" wrapText="1"/>
    </xf>
    <xf numFmtId="3" fontId="20" fillId="2" borderId="3" xfId="0" applyNumberFormat="1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left" vertical="center" wrapText="1"/>
    </xf>
    <xf numFmtId="2" fontId="20" fillId="2" borderId="3" xfId="0" applyNumberFormat="1" applyFont="1" applyFill="1" applyBorder="1" applyAlignment="1">
      <alignment horizontal="right" vertical="center"/>
    </xf>
    <xf numFmtId="4" fontId="20" fillId="2" borderId="29" xfId="0" applyNumberFormat="1" applyFont="1" applyFill="1" applyBorder="1" applyAlignment="1">
      <alignment horizontal="right" vertical="center"/>
    </xf>
    <xf numFmtId="3" fontId="8" fillId="0" borderId="15" xfId="0" applyNumberFormat="1" applyFont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left" vertical="top" wrapText="1"/>
    </xf>
    <xf numFmtId="49" fontId="20" fillId="0" borderId="16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2" fontId="20" fillId="0" borderId="16" xfId="0" applyNumberFormat="1" applyFont="1" applyBorder="1" applyAlignment="1">
      <alignment horizontal="right" vertical="center"/>
    </xf>
    <xf numFmtId="4" fontId="20" fillId="0" borderId="16" xfId="0" applyNumberFormat="1" applyFont="1" applyBorder="1" applyAlignment="1">
      <alignment horizontal="right" vertical="center"/>
    </xf>
    <xf numFmtId="9" fontId="20" fillId="2" borderId="16" xfId="0" applyNumberFormat="1" applyFont="1" applyFill="1" applyBorder="1" applyAlignment="1">
      <alignment horizontal="center" vertical="center"/>
    </xf>
    <xf numFmtId="4" fontId="20" fillId="2" borderId="16" xfId="0" applyNumberFormat="1" applyFont="1" applyFill="1" applyBorder="1" applyAlignment="1">
      <alignment horizontal="right" vertical="center"/>
    </xf>
    <xf numFmtId="0" fontId="20" fillId="2" borderId="30" xfId="0" applyFont="1" applyFill="1" applyBorder="1" applyAlignment="1">
      <alignment horizontal="left" vertical="top" wrapText="1"/>
    </xf>
    <xf numFmtId="0" fontId="20" fillId="0" borderId="30" xfId="0" applyFont="1" applyBorder="1" applyAlignment="1">
      <alignment horizontal="left" vertical="top" wrapText="1"/>
    </xf>
    <xf numFmtId="0" fontId="20" fillId="0" borderId="30" xfId="0" applyFont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top" wrapText="1"/>
    </xf>
    <xf numFmtId="0" fontId="20" fillId="2" borderId="3" xfId="0" applyFont="1" applyFill="1" applyBorder="1" applyAlignment="1">
      <alignment horizontal="left" vertical="top" wrapText="1"/>
    </xf>
    <xf numFmtId="3" fontId="20" fillId="0" borderId="3" xfId="0" applyNumberFormat="1" applyFont="1" applyBorder="1" applyAlignment="1">
      <alignment horizontal="center" vertical="center"/>
    </xf>
    <xf numFmtId="0" fontId="20" fillId="2" borderId="16" xfId="0" applyFont="1" applyFill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166" fontId="20" fillId="0" borderId="4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13"/>
  <sheetViews>
    <sheetView view="pageBreakPreview" zoomScale="80" zoomScaleNormal="90" zoomScaleSheetLayoutView="80" workbookViewId="0">
      <selection activeCell="A11" sqref="A11"/>
    </sheetView>
  </sheetViews>
  <sheetFormatPr defaultColWidth="8.88671875" defaultRowHeight="12.75" customHeight="1" x14ac:dyDescent="0.25"/>
  <cols>
    <col min="1" max="1" width="5.109375" style="3" customWidth="1"/>
    <col min="2" max="2" width="47.109375" style="31" customWidth="1"/>
    <col min="3" max="3" width="6" style="3" customWidth="1"/>
    <col min="4" max="4" width="7.33203125" style="3" customWidth="1"/>
    <col min="5" max="5" width="10.109375" style="3" customWidth="1"/>
    <col min="6" max="6" width="14.33203125" style="3" customWidth="1"/>
    <col min="7" max="7" width="6.109375" style="3" customWidth="1"/>
    <col min="8" max="8" width="13.44140625" style="3" customWidth="1"/>
    <col min="9" max="9" width="14.109375" style="3" customWidth="1"/>
    <col min="10" max="10" width="17.88671875" style="3" customWidth="1"/>
    <col min="11" max="16384" width="8.88671875" style="3"/>
  </cols>
  <sheetData>
    <row r="1" spans="1:10" ht="13.2" x14ac:dyDescent="0.25">
      <c r="A1" s="201"/>
      <c r="B1" s="21"/>
      <c r="C1" s="201"/>
      <c r="D1" s="201"/>
      <c r="E1" s="147"/>
      <c r="F1" s="201"/>
      <c r="G1" s="201"/>
      <c r="H1" s="201"/>
      <c r="I1" s="263" t="s">
        <v>167</v>
      </c>
      <c r="J1" s="263"/>
    </row>
    <row r="2" spans="1:10" ht="15.75" customHeight="1" x14ac:dyDescent="0.25">
      <c r="A2" s="264" t="s">
        <v>0</v>
      </c>
      <c r="B2" s="264"/>
      <c r="C2" s="264"/>
      <c r="D2" s="264"/>
      <c r="E2" s="264"/>
      <c r="F2" s="264"/>
      <c r="G2" s="264"/>
      <c r="H2" s="264"/>
      <c r="I2" s="264"/>
      <c r="J2" s="264"/>
    </row>
    <row r="3" spans="1:10" ht="15.75" customHeight="1" thickBot="1" x14ac:dyDescent="0.3">
      <c r="A3" s="265" t="s">
        <v>164</v>
      </c>
      <c r="B3" s="266"/>
      <c r="C3" s="266"/>
      <c r="D3" s="266"/>
      <c r="E3" s="266"/>
      <c r="F3" s="266"/>
      <c r="G3" s="266"/>
      <c r="H3" s="266"/>
      <c r="I3" s="266"/>
      <c r="J3" s="266"/>
    </row>
    <row r="4" spans="1:10" ht="39.6" x14ac:dyDescent="0.25">
      <c r="A4" s="12" t="s">
        <v>1</v>
      </c>
      <c r="B4" s="58" t="s">
        <v>2</v>
      </c>
      <c r="C4" s="12" t="s">
        <v>3</v>
      </c>
      <c r="D4" s="12" t="s">
        <v>4</v>
      </c>
      <c r="E4" s="12" t="s">
        <v>5</v>
      </c>
      <c r="F4" s="12" t="s">
        <v>6</v>
      </c>
      <c r="G4" s="12" t="s">
        <v>213</v>
      </c>
      <c r="H4" s="12" t="s">
        <v>7</v>
      </c>
      <c r="I4" s="12" t="s">
        <v>8</v>
      </c>
      <c r="J4" s="71" t="s">
        <v>154</v>
      </c>
    </row>
    <row r="5" spans="1:10" ht="13.2" x14ac:dyDescent="0.25">
      <c r="A5" s="12" t="s">
        <v>9</v>
      </c>
      <c r="B5" s="13">
        <v>2</v>
      </c>
      <c r="C5" s="12" t="s">
        <v>10</v>
      </c>
      <c r="D5" s="12" t="s">
        <v>11</v>
      </c>
      <c r="E5" s="12" t="s">
        <v>12</v>
      </c>
      <c r="F5" s="12" t="s">
        <v>13</v>
      </c>
      <c r="G5" s="12" t="s">
        <v>14</v>
      </c>
      <c r="H5" s="12" t="s">
        <v>15</v>
      </c>
      <c r="I5" s="12" t="s">
        <v>16</v>
      </c>
      <c r="J5" s="184" t="s">
        <v>23</v>
      </c>
    </row>
    <row r="6" spans="1:10" ht="58.5" customHeight="1" x14ac:dyDescent="0.25">
      <c r="A6" s="4" t="s">
        <v>9</v>
      </c>
      <c r="B6" s="72" t="s">
        <v>32</v>
      </c>
      <c r="C6" s="56" t="s">
        <v>19</v>
      </c>
      <c r="D6" s="73">
        <v>100</v>
      </c>
      <c r="E6" s="196">
        <v>0</v>
      </c>
      <c r="F6" s="196">
        <f>D6*E6</f>
        <v>0</v>
      </c>
      <c r="G6" s="74"/>
      <c r="H6" s="196">
        <f>F6*G6</f>
        <v>0</v>
      </c>
      <c r="I6" s="199">
        <f>F6+H6</f>
        <v>0</v>
      </c>
      <c r="J6" s="182"/>
    </row>
    <row r="7" spans="1:10" ht="55.5" customHeight="1" x14ac:dyDescent="0.25">
      <c r="A7" s="7" t="s">
        <v>18</v>
      </c>
      <c r="B7" s="75" t="s">
        <v>71</v>
      </c>
      <c r="C7" s="56" t="s">
        <v>19</v>
      </c>
      <c r="D7" s="35">
        <v>20</v>
      </c>
      <c r="E7" s="196">
        <v>0</v>
      </c>
      <c r="F7" s="196">
        <f t="shared" ref="F7:F9" si="0">D7*E7</f>
        <v>0</v>
      </c>
      <c r="G7" s="74"/>
      <c r="H7" s="196">
        <f t="shared" ref="H7:H9" si="1">F7*G7</f>
        <v>0</v>
      </c>
      <c r="I7" s="199">
        <f t="shared" ref="I7:I9" si="2">F7+H7</f>
        <v>0</v>
      </c>
      <c r="J7" s="182"/>
    </row>
    <row r="8" spans="1:10" ht="57" customHeight="1" x14ac:dyDescent="0.25">
      <c r="A8" s="76" t="s">
        <v>10</v>
      </c>
      <c r="B8" s="75" t="s">
        <v>69</v>
      </c>
      <c r="C8" s="56" t="s">
        <v>19</v>
      </c>
      <c r="D8" s="35">
        <v>20</v>
      </c>
      <c r="E8" s="196">
        <v>0</v>
      </c>
      <c r="F8" s="196">
        <f t="shared" si="0"/>
        <v>0</v>
      </c>
      <c r="G8" s="74"/>
      <c r="H8" s="196">
        <f t="shared" si="1"/>
        <v>0</v>
      </c>
      <c r="I8" s="199">
        <f t="shared" si="2"/>
        <v>0</v>
      </c>
      <c r="J8" s="182"/>
    </row>
    <row r="9" spans="1:10" ht="59.25" customHeight="1" x14ac:dyDescent="0.25">
      <c r="A9" s="80" t="s">
        <v>11</v>
      </c>
      <c r="B9" s="75" t="s">
        <v>70</v>
      </c>
      <c r="C9" s="57" t="s">
        <v>19</v>
      </c>
      <c r="D9" s="35">
        <v>20</v>
      </c>
      <c r="E9" s="196">
        <v>0</v>
      </c>
      <c r="F9" s="198">
        <f t="shared" si="0"/>
        <v>0</v>
      </c>
      <c r="G9" s="109"/>
      <c r="H9" s="198">
        <f t="shared" si="1"/>
        <v>0</v>
      </c>
      <c r="I9" s="200">
        <f t="shared" si="2"/>
        <v>0</v>
      </c>
      <c r="J9" s="182"/>
    </row>
    <row r="10" spans="1:10" ht="31.5" customHeight="1" thickBot="1" x14ac:dyDescent="0.3">
      <c r="A10" s="8"/>
      <c r="B10" s="36"/>
      <c r="C10" s="37"/>
      <c r="D10" s="267" t="s">
        <v>22</v>
      </c>
      <c r="E10" s="268"/>
      <c r="F10" s="194">
        <f>SUM(F6:F9)</f>
        <v>0</v>
      </c>
      <c r="G10" s="195"/>
      <c r="H10" s="194">
        <f>SUM(H6:H9)</f>
        <v>0</v>
      </c>
      <c r="I10" s="194">
        <f>SUM(I6:I9)</f>
        <v>0</v>
      </c>
    </row>
    <row r="11" spans="1:10" ht="12.75" customHeight="1" x14ac:dyDescent="0.25">
      <c r="A11" s="3" t="s">
        <v>214</v>
      </c>
    </row>
    <row r="12" spans="1:10" ht="12.75" customHeight="1" x14ac:dyDescent="0.25">
      <c r="B12" s="28"/>
    </row>
    <row r="13" spans="1:10" ht="12.75" customHeight="1" x14ac:dyDescent="0.25">
      <c r="B13" s="28"/>
    </row>
  </sheetData>
  <mergeCells count="4">
    <mergeCell ref="I1:J1"/>
    <mergeCell ref="A2:J2"/>
    <mergeCell ref="A3:J3"/>
    <mergeCell ref="D10:E10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J17"/>
  <sheetViews>
    <sheetView view="pageBreakPreview" topLeftCell="A4" zoomScale="80" zoomScaleNormal="80" zoomScaleSheetLayoutView="80" workbookViewId="0">
      <selection activeCell="A15" sqref="A15"/>
    </sheetView>
  </sheetViews>
  <sheetFormatPr defaultColWidth="8.88671875" defaultRowHeight="12.75" customHeight="1" x14ac:dyDescent="0.25"/>
  <cols>
    <col min="1" max="1" width="4.44140625" style="3" customWidth="1"/>
    <col min="2" max="2" width="59.44140625" style="131" customWidth="1"/>
    <col min="3" max="3" width="6" style="3" customWidth="1"/>
    <col min="4" max="4" width="7" style="54" customWidth="1"/>
    <col min="5" max="5" width="9.44140625" style="68" customWidth="1"/>
    <col min="6" max="6" width="11.88671875" style="3" customWidth="1"/>
    <col min="7" max="7" width="5.21875" style="3" customWidth="1"/>
    <col min="8" max="8" width="11.109375" style="3" customWidth="1"/>
    <col min="9" max="9" width="12.5546875" style="3" customWidth="1"/>
    <col min="10" max="10" width="17" style="3" customWidth="1"/>
    <col min="11" max="16384" width="8.88671875" style="3"/>
  </cols>
  <sheetData>
    <row r="1" spans="1:10" ht="13.2" x14ac:dyDescent="0.25">
      <c r="A1" s="1"/>
      <c r="B1" s="170"/>
      <c r="C1" s="1"/>
      <c r="D1" s="175"/>
      <c r="E1" s="113"/>
      <c r="F1" s="1"/>
      <c r="G1" s="1"/>
      <c r="H1" s="1"/>
      <c r="I1" s="280" t="s">
        <v>182</v>
      </c>
      <c r="J1" s="263"/>
    </row>
    <row r="2" spans="1:10" ht="15.75" customHeight="1" x14ac:dyDescent="0.25">
      <c r="A2" s="271" t="s">
        <v>212</v>
      </c>
      <c r="B2" s="264"/>
      <c r="C2" s="264"/>
      <c r="D2" s="264"/>
      <c r="E2" s="264"/>
      <c r="F2" s="264"/>
      <c r="G2" s="264"/>
      <c r="H2" s="264"/>
      <c r="I2" s="264"/>
      <c r="J2" s="264"/>
    </row>
    <row r="3" spans="1:10" ht="15.75" customHeight="1" thickBot="1" x14ac:dyDescent="0.3">
      <c r="A3" s="269" t="s">
        <v>183</v>
      </c>
      <c r="B3" s="270"/>
      <c r="C3" s="270"/>
      <c r="D3" s="270"/>
      <c r="E3" s="270"/>
      <c r="F3" s="270"/>
      <c r="G3" s="270"/>
      <c r="H3" s="270"/>
      <c r="I3" s="270"/>
      <c r="J3" s="281"/>
    </row>
    <row r="4" spans="1:10" s="325" customFormat="1" ht="37.799999999999997" customHeight="1" x14ac:dyDescent="0.2">
      <c r="A4" s="322" t="s">
        <v>1</v>
      </c>
      <c r="B4" s="322" t="s">
        <v>2</v>
      </c>
      <c r="C4" s="322" t="s">
        <v>3</v>
      </c>
      <c r="D4" s="323" t="s">
        <v>4</v>
      </c>
      <c r="E4" s="323" t="s">
        <v>5</v>
      </c>
      <c r="F4" s="322" t="s">
        <v>6</v>
      </c>
      <c r="G4" s="322" t="s">
        <v>213</v>
      </c>
      <c r="H4" s="322" t="s">
        <v>7</v>
      </c>
      <c r="I4" s="322" t="s">
        <v>8</v>
      </c>
      <c r="J4" s="324" t="s">
        <v>154</v>
      </c>
    </row>
    <row r="5" spans="1:10" ht="13.2" x14ac:dyDescent="0.25">
      <c r="A5" s="12" t="s">
        <v>9</v>
      </c>
      <c r="B5" s="173">
        <v>2</v>
      </c>
      <c r="C5" s="12" t="s">
        <v>10</v>
      </c>
      <c r="D5" s="106" t="s">
        <v>11</v>
      </c>
      <c r="E5" s="106" t="s">
        <v>12</v>
      </c>
      <c r="F5" s="12" t="s">
        <v>13</v>
      </c>
      <c r="G5" s="12" t="s">
        <v>14</v>
      </c>
      <c r="H5" s="12" t="s">
        <v>15</v>
      </c>
      <c r="I5" s="12" t="s">
        <v>16</v>
      </c>
      <c r="J5" s="184" t="s">
        <v>23</v>
      </c>
    </row>
    <row r="6" spans="1:10" ht="164.4" customHeight="1" x14ac:dyDescent="0.25">
      <c r="A6" s="4" t="s">
        <v>9</v>
      </c>
      <c r="B6" s="134" t="s">
        <v>143</v>
      </c>
      <c r="C6" s="56" t="s">
        <v>17</v>
      </c>
      <c r="D6" s="174">
        <v>200</v>
      </c>
      <c r="E6" s="196">
        <v>0</v>
      </c>
      <c r="F6" s="203">
        <f>D6*E6</f>
        <v>0</v>
      </c>
      <c r="G6" s="6"/>
      <c r="H6" s="203">
        <f t="shared" ref="H6:H13" si="0">F6*G6</f>
        <v>0</v>
      </c>
      <c r="I6" s="205">
        <f t="shared" ref="I6:I13" si="1">F6+H6</f>
        <v>0</v>
      </c>
      <c r="J6" s="182"/>
    </row>
    <row r="7" spans="1:10" ht="99" customHeight="1" x14ac:dyDescent="0.25">
      <c r="A7" s="7" t="s">
        <v>18</v>
      </c>
      <c r="B7" s="77" t="s">
        <v>47</v>
      </c>
      <c r="C7" s="96" t="s">
        <v>17</v>
      </c>
      <c r="D7" s="169">
        <v>500</v>
      </c>
      <c r="E7" s="196">
        <v>0</v>
      </c>
      <c r="F7" s="203">
        <f t="shared" ref="F7:F13" si="2">D7*E7</f>
        <v>0</v>
      </c>
      <c r="G7" s="6"/>
      <c r="H7" s="203">
        <f t="shared" si="0"/>
        <v>0</v>
      </c>
      <c r="I7" s="205">
        <f t="shared" si="1"/>
        <v>0</v>
      </c>
      <c r="J7" s="182"/>
    </row>
    <row r="8" spans="1:10" ht="113.25" customHeight="1" x14ac:dyDescent="0.25">
      <c r="A8" s="76" t="s">
        <v>10</v>
      </c>
      <c r="B8" s="75" t="s">
        <v>145</v>
      </c>
      <c r="C8" s="78" t="s">
        <v>17</v>
      </c>
      <c r="D8" s="110">
        <v>30</v>
      </c>
      <c r="E8" s="196">
        <v>0</v>
      </c>
      <c r="F8" s="203">
        <f t="shared" si="2"/>
        <v>0</v>
      </c>
      <c r="G8" s="6"/>
      <c r="H8" s="203">
        <f t="shared" si="0"/>
        <v>0</v>
      </c>
      <c r="I8" s="205">
        <f t="shared" si="1"/>
        <v>0</v>
      </c>
      <c r="J8" s="182"/>
    </row>
    <row r="9" spans="1:10" ht="249" customHeight="1" x14ac:dyDescent="0.25">
      <c r="A9" s="4" t="s">
        <v>11</v>
      </c>
      <c r="B9" s="75" t="s">
        <v>144</v>
      </c>
      <c r="C9" s="78" t="s">
        <v>17</v>
      </c>
      <c r="D9" s="110">
        <v>400</v>
      </c>
      <c r="E9" s="196">
        <v>0</v>
      </c>
      <c r="F9" s="203">
        <f t="shared" si="2"/>
        <v>0</v>
      </c>
      <c r="G9" s="6"/>
      <c r="H9" s="203">
        <f t="shared" si="0"/>
        <v>0</v>
      </c>
      <c r="I9" s="205">
        <f t="shared" si="1"/>
        <v>0</v>
      </c>
      <c r="J9" s="182"/>
    </row>
    <row r="10" spans="1:10" s="316" customFormat="1" ht="108.75" customHeight="1" x14ac:dyDescent="0.25">
      <c r="A10" s="309">
        <v>5</v>
      </c>
      <c r="B10" s="310" t="s">
        <v>146</v>
      </c>
      <c r="C10" s="311" t="s">
        <v>58</v>
      </c>
      <c r="D10" s="308">
        <v>20</v>
      </c>
      <c r="E10" s="312">
        <v>0</v>
      </c>
      <c r="F10" s="312">
        <f t="shared" si="2"/>
        <v>0</v>
      </c>
      <c r="G10" s="313"/>
      <c r="H10" s="312">
        <f t="shared" si="0"/>
        <v>0</v>
      </c>
      <c r="I10" s="314">
        <f t="shared" si="1"/>
        <v>0</v>
      </c>
      <c r="J10" s="315"/>
    </row>
    <row r="11" spans="1:10" s="316" customFormat="1" ht="137.4" customHeight="1" x14ac:dyDescent="0.25">
      <c r="A11" s="317">
        <v>6</v>
      </c>
      <c r="B11" s="310" t="s">
        <v>147</v>
      </c>
      <c r="C11" s="311" t="s">
        <v>58</v>
      </c>
      <c r="D11" s="308">
        <v>5</v>
      </c>
      <c r="E11" s="312">
        <v>0</v>
      </c>
      <c r="F11" s="312">
        <f t="shared" si="2"/>
        <v>0</v>
      </c>
      <c r="G11" s="313"/>
      <c r="H11" s="312">
        <f t="shared" si="0"/>
        <v>0</v>
      </c>
      <c r="I11" s="314">
        <f t="shared" si="1"/>
        <v>0</v>
      </c>
      <c r="J11" s="315"/>
    </row>
    <row r="12" spans="1:10" ht="175.8" customHeight="1" x14ac:dyDescent="0.25">
      <c r="A12" s="4">
        <v>7</v>
      </c>
      <c r="B12" s="75" t="s">
        <v>148</v>
      </c>
      <c r="C12" s="78" t="s">
        <v>17</v>
      </c>
      <c r="D12" s="110">
        <v>60</v>
      </c>
      <c r="E12" s="196">
        <v>0</v>
      </c>
      <c r="F12" s="203">
        <f t="shared" si="2"/>
        <v>0</v>
      </c>
      <c r="G12" s="6"/>
      <c r="H12" s="203">
        <f t="shared" si="0"/>
        <v>0</v>
      </c>
      <c r="I12" s="205">
        <f t="shared" si="1"/>
        <v>0</v>
      </c>
      <c r="J12" s="182"/>
    </row>
    <row r="13" spans="1:10" s="316" customFormat="1" ht="135" customHeight="1" x14ac:dyDescent="0.25">
      <c r="A13" s="318">
        <v>8</v>
      </c>
      <c r="B13" s="310" t="s">
        <v>211</v>
      </c>
      <c r="C13" s="311" t="s">
        <v>58</v>
      </c>
      <c r="D13" s="308">
        <v>60</v>
      </c>
      <c r="E13" s="312">
        <v>0</v>
      </c>
      <c r="F13" s="319">
        <f t="shared" si="2"/>
        <v>0</v>
      </c>
      <c r="G13" s="320"/>
      <c r="H13" s="319">
        <f t="shared" si="0"/>
        <v>0</v>
      </c>
      <c r="I13" s="321">
        <f t="shared" si="1"/>
        <v>0</v>
      </c>
      <c r="J13" s="315"/>
    </row>
    <row r="14" spans="1:10" ht="30.75" customHeight="1" thickBot="1" x14ac:dyDescent="0.3">
      <c r="A14" s="8"/>
      <c r="B14" s="171"/>
      <c r="C14" s="10"/>
      <c r="D14" s="274" t="s">
        <v>22</v>
      </c>
      <c r="E14" s="275"/>
      <c r="F14" s="208">
        <f>SUM(F6:F13)</f>
        <v>0</v>
      </c>
      <c r="G14" s="83"/>
      <c r="H14" s="208">
        <f>SUM(H6:H13)</f>
        <v>0</v>
      </c>
      <c r="I14" s="208">
        <f>SUM(I6:I13)</f>
        <v>0</v>
      </c>
    </row>
    <row r="15" spans="1:10" ht="12.75" customHeight="1" x14ac:dyDescent="0.25">
      <c r="A15" s="3" t="s">
        <v>214</v>
      </c>
    </row>
    <row r="16" spans="1:10" ht="12.75" customHeight="1" x14ac:dyDescent="0.25">
      <c r="B16" s="172"/>
    </row>
    <row r="17" spans="2:2" ht="12.75" customHeight="1" x14ac:dyDescent="0.25">
      <c r="B17" s="172"/>
    </row>
  </sheetData>
  <mergeCells count="4">
    <mergeCell ref="I1:J1"/>
    <mergeCell ref="A2:J2"/>
    <mergeCell ref="A3:J3"/>
    <mergeCell ref="D14:E14"/>
  </mergeCells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J9"/>
  <sheetViews>
    <sheetView view="pageBreakPreview" zoomScale="90" zoomScaleNormal="90" zoomScaleSheetLayoutView="90" workbookViewId="0">
      <selection activeCell="B12" sqref="B12"/>
    </sheetView>
  </sheetViews>
  <sheetFormatPr defaultColWidth="8.6640625" defaultRowHeight="13.2" x14ac:dyDescent="0.25"/>
  <cols>
    <col min="1" max="1" width="4.109375" style="23" customWidth="1"/>
    <col min="2" max="2" width="54.5546875" style="25" customWidth="1"/>
    <col min="3" max="3" width="4.44140625" style="3" customWidth="1"/>
    <col min="4" max="4" width="7.33203125" style="3" customWidth="1"/>
    <col min="5" max="5" width="8.6640625" style="3"/>
    <col min="6" max="6" width="10.109375" style="3" customWidth="1"/>
    <col min="7" max="7" width="4.33203125" style="3" customWidth="1"/>
    <col min="8" max="8" width="12" style="3" customWidth="1"/>
    <col min="9" max="9" width="13.44140625" style="3" customWidth="1"/>
    <col min="10" max="10" width="17.88671875" style="3" customWidth="1"/>
    <col min="11" max="16384" width="8.6640625" style="3"/>
  </cols>
  <sheetData>
    <row r="1" spans="1:10" x14ac:dyDescent="0.25">
      <c r="I1" s="284" t="s">
        <v>185</v>
      </c>
      <c r="J1" s="284"/>
    </row>
    <row r="2" spans="1:10" x14ac:dyDescent="0.25">
      <c r="A2" s="264" t="s">
        <v>212</v>
      </c>
      <c r="B2" s="264"/>
      <c r="C2" s="264"/>
      <c r="D2" s="264"/>
      <c r="E2" s="264"/>
      <c r="F2" s="264"/>
      <c r="G2" s="264"/>
      <c r="H2" s="264"/>
      <c r="I2" s="264"/>
      <c r="J2" s="264"/>
    </row>
    <row r="3" spans="1:10" ht="13.8" thickBot="1" x14ac:dyDescent="0.3">
      <c r="A3" s="285" t="s">
        <v>184</v>
      </c>
      <c r="B3" s="285"/>
      <c r="C3" s="285"/>
      <c r="D3" s="285"/>
      <c r="E3" s="285"/>
      <c r="F3" s="285"/>
      <c r="G3" s="285"/>
      <c r="H3" s="285"/>
      <c r="I3" s="285"/>
      <c r="J3" s="285"/>
    </row>
    <row r="4" spans="1:10" ht="39.6" x14ac:dyDescent="0.25">
      <c r="A4" s="43" t="s">
        <v>1</v>
      </c>
      <c r="B4" s="44" t="s">
        <v>2</v>
      </c>
      <c r="C4" s="44" t="s">
        <v>3</v>
      </c>
      <c r="D4" s="44" t="s">
        <v>4</v>
      </c>
      <c r="E4" s="44" t="s">
        <v>5</v>
      </c>
      <c r="F4" s="44" t="s">
        <v>6</v>
      </c>
      <c r="G4" s="44" t="s">
        <v>213</v>
      </c>
      <c r="H4" s="44" t="s">
        <v>7</v>
      </c>
      <c r="I4" s="44" t="s">
        <v>8</v>
      </c>
      <c r="J4" s="71" t="s">
        <v>154</v>
      </c>
    </row>
    <row r="5" spans="1:10" x14ac:dyDescent="0.25">
      <c r="A5" s="45" t="s">
        <v>9</v>
      </c>
      <c r="B5" s="46" t="s">
        <v>18</v>
      </c>
      <c r="C5" s="47" t="s">
        <v>10</v>
      </c>
      <c r="D5" s="47" t="s">
        <v>11</v>
      </c>
      <c r="E5" s="47" t="s">
        <v>12</v>
      </c>
      <c r="F5" s="47" t="s">
        <v>13</v>
      </c>
      <c r="G5" s="47" t="s">
        <v>14</v>
      </c>
      <c r="H5" s="47" t="s">
        <v>15</v>
      </c>
      <c r="I5" s="47" t="s">
        <v>16</v>
      </c>
      <c r="J5" s="184" t="s">
        <v>23</v>
      </c>
    </row>
    <row r="6" spans="1:10" s="316" customFormat="1" ht="279" customHeight="1" thickBot="1" x14ac:dyDescent="0.3">
      <c r="A6" s="337" t="s">
        <v>9</v>
      </c>
      <c r="B6" s="338" t="s">
        <v>223</v>
      </c>
      <c r="C6" s="339" t="s">
        <v>19</v>
      </c>
      <c r="D6" s="336">
        <v>40</v>
      </c>
      <c r="E6" s="340">
        <v>0</v>
      </c>
      <c r="F6" s="341">
        <f>D6*E6</f>
        <v>0</v>
      </c>
      <c r="G6" s="342"/>
      <c r="H6" s="343">
        <f>F6*G6</f>
        <v>0</v>
      </c>
      <c r="I6" s="343">
        <f>F6+H6</f>
        <v>0</v>
      </c>
      <c r="J6" s="344"/>
    </row>
    <row r="7" spans="1:10" ht="21.75" customHeight="1" thickBot="1" x14ac:dyDescent="0.3">
      <c r="A7" s="16"/>
      <c r="B7" s="17"/>
      <c r="C7" s="18"/>
      <c r="D7" s="282" t="s">
        <v>22</v>
      </c>
      <c r="E7" s="283"/>
      <c r="F7" s="219">
        <f>SUM(F6:F6)</f>
        <v>0</v>
      </c>
      <c r="G7" s="19"/>
      <c r="H7" s="217">
        <f>SUM(H6:H6)</f>
        <v>0</v>
      </c>
      <c r="I7" s="218">
        <f>SUM(I6:I6)</f>
        <v>0</v>
      </c>
    </row>
    <row r="8" spans="1:10" x14ac:dyDescent="0.25">
      <c r="A8" s="23" t="s">
        <v>214</v>
      </c>
    </row>
    <row r="9" spans="1:10" x14ac:dyDescent="0.25">
      <c r="B9" s="24"/>
    </row>
  </sheetData>
  <mergeCells count="4">
    <mergeCell ref="D7:E7"/>
    <mergeCell ref="I1:J1"/>
    <mergeCell ref="A2:J2"/>
    <mergeCell ref="A3:J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24"/>
  <sheetViews>
    <sheetView view="pageBreakPreview" topLeftCell="A17" zoomScale="80" zoomScaleNormal="90" zoomScaleSheetLayoutView="80" workbookViewId="0">
      <selection activeCell="A17" sqref="A17:XFD17"/>
    </sheetView>
  </sheetViews>
  <sheetFormatPr defaultColWidth="8.88671875" defaultRowHeight="12.75" customHeight="1" x14ac:dyDescent="0.25"/>
  <cols>
    <col min="1" max="1" width="5.109375" style="3" customWidth="1"/>
    <col min="2" max="2" width="52.88671875" style="31" customWidth="1"/>
    <col min="3" max="3" width="6" style="3" customWidth="1"/>
    <col min="4" max="4" width="7.33203125" style="11" customWidth="1"/>
    <col min="5" max="5" width="8.33203125" style="92" customWidth="1"/>
    <col min="6" max="6" width="13.109375" style="66" customWidth="1"/>
    <col min="7" max="7" width="6.109375" style="3" customWidth="1"/>
    <col min="8" max="8" width="11.5546875" style="66" customWidth="1"/>
    <col min="9" max="9" width="13.5546875" style="66" customWidth="1"/>
    <col min="10" max="10" width="17.5546875" style="3" customWidth="1"/>
    <col min="11" max="16384" width="8.88671875" style="3"/>
  </cols>
  <sheetData>
    <row r="1" spans="1:10" ht="13.2" x14ac:dyDescent="0.25">
      <c r="A1" s="1"/>
      <c r="B1" s="32"/>
      <c r="C1" s="1"/>
      <c r="D1" s="79"/>
      <c r="E1" s="60"/>
      <c r="F1" s="1"/>
      <c r="G1" s="1"/>
      <c r="H1" s="1"/>
      <c r="I1" s="280" t="s">
        <v>186</v>
      </c>
      <c r="J1" s="263"/>
    </row>
    <row r="2" spans="1:10" ht="15.75" customHeight="1" x14ac:dyDescent="0.25">
      <c r="A2" s="271" t="s">
        <v>212</v>
      </c>
      <c r="B2" s="264"/>
      <c r="C2" s="264"/>
      <c r="D2" s="264"/>
      <c r="E2" s="264"/>
      <c r="F2" s="264"/>
      <c r="G2" s="264"/>
      <c r="H2" s="264"/>
      <c r="I2" s="264"/>
      <c r="J2" s="264"/>
    </row>
    <row r="3" spans="1:10" ht="15.75" customHeight="1" thickBot="1" x14ac:dyDescent="0.3">
      <c r="A3" s="265" t="s">
        <v>187</v>
      </c>
      <c r="B3" s="266"/>
      <c r="C3" s="266"/>
      <c r="D3" s="266"/>
      <c r="E3" s="266"/>
      <c r="F3" s="266"/>
      <c r="G3" s="266"/>
      <c r="H3" s="266"/>
      <c r="I3" s="266"/>
      <c r="J3" s="266"/>
    </row>
    <row r="4" spans="1:10" ht="55.5" customHeight="1" x14ac:dyDescent="0.25">
      <c r="A4" s="12" t="s">
        <v>1</v>
      </c>
      <c r="B4" s="58" t="s">
        <v>2</v>
      </c>
      <c r="C4" s="12" t="s">
        <v>3</v>
      </c>
      <c r="D4" s="12" t="s">
        <v>4</v>
      </c>
      <c r="E4" s="49" t="s">
        <v>5</v>
      </c>
      <c r="F4" s="12" t="s">
        <v>6</v>
      </c>
      <c r="G4" s="12" t="s">
        <v>213</v>
      </c>
      <c r="H4" s="12" t="s">
        <v>7</v>
      </c>
      <c r="I4" s="12" t="s">
        <v>8</v>
      </c>
      <c r="J4" s="71" t="s">
        <v>154</v>
      </c>
    </row>
    <row r="5" spans="1:10" ht="13.2" x14ac:dyDescent="0.25">
      <c r="A5" s="12" t="s">
        <v>9</v>
      </c>
      <c r="B5" s="13">
        <v>2</v>
      </c>
      <c r="C5" s="12" t="s">
        <v>10</v>
      </c>
      <c r="D5" s="12" t="s">
        <v>11</v>
      </c>
      <c r="E5" s="49" t="s">
        <v>12</v>
      </c>
      <c r="F5" s="12" t="s">
        <v>13</v>
      </c>
      <c r="G5" s="12" t="s">
        <v>14</v>
      </c>
      <c r="H5" s="12" t="s">
        <v>15</v>
      </c>
      <c r="I5" s="12" t="s">
        <v>16</v>
      </c>
      <c r="J5" s="184" t="s">
        <v>23</v>
      </c>
    </row>
    <row r="6" spans="1:10" ht="183" customHeight="1" x14ac:dyDescent="0.25">
      <c r="A6" s="4" t="s">
        <v>9</v>
      </c>
      <c r="B6" s="72" t="s">
        <v>59</v>
      </c>
      <c r="C6" s="56" t="s">
        <v>17</v>
      </c>
      <c r="D6" s="174">
        <v>300</v>
      </c>
      <c r="E6" s="220">
        <v>0</v>
      </c>
      <c r="F6" s="203">
        <f>D6*E6</f>
        <v>0</v>
      </c>
      <c r="G6" s="6"/>
      <c r="H6" s="203">
        <f t="shared" ref="H6:H20" si="0">F6*G6</f>
        <v>0</v>
      </c>
      <c r="I6" s="205">
        <f t="shared" ref="I6:I20" si="1">F6+H6</f>
        <v>0</v>
      </c>
      <c r="J6" s="182"/>
    </row>
    <row r="7" spans="1:10" ht="231" customHeight="1" x14ac:dyDescent="0.25">
      <c r="A7" s="7" t="s">
        <v>18</v>
      </c>
      <c r="B7" s="75" t="s">
        <v>60</v>
      </c>
      <c r="C7" s="78" t="s">
        <v>17</v>
      </c>
      <c r="D7" s="110">
        <v>2000</v>
      </c>
      <c r="E7" s="220">
        <v>0</v>
      </c>
      <c r="F7" s="203">
        <f t="shared" ref="F7:F20" si="2">D7*E7</f>
        <v>0</v>
      </c>
      <c r="G7" s="6"/>
      <c r="H7" s="203">
        <f t="shared" si="0"/>
        <v>0</v>
      </c>
      <c r="I7" s="205">
        <f t="shared" si="1"/>
        <v>0</v>
      </c>
      <c r="J7" s="182"/>
    </row>
    <row r="8" spans="1:10" ht="150" customHeight="1" x14ac:dyDescent="0.25">
      <c r="A8" s="4" t="s">
        <v>10</v>
      </c>
      <c r="B8" s="75" t="s">
        <v>61</v>
      </c>
      <c r="C8" s="56" t="s">
        <v>17</v>
      </c>
      <c r="D8" s="110">
        <v>700</v>
      </c>
      <c r="E8" s="220">
        <v>0</v>
      </c>
      <c r="F8" s="203">
        <f t="shared" si="2"/>
        <v>0</v>
      </c>
      <c r="G8" s="6"/>
      <c r="H8" s="203">
        <f t="shared" si="0"/>
        <v>0</v>
      </c>
      <c r="I8" s="205">
        <f t="shared" si="1"/>
        <v>0</v>
      </c>
      <c r="J8" s="182"/>
    </row>
    <row r="9" spans="1:10" ht="99" customHeight="1" x14ac:dyDescent="0.25">
      <c r="A9" s="7" t="s">
        <v>11</v>
      </c>
      <c r="B9" s="75" t="s">
        <v>62</v>
      </c>
      <c r="C9" s="78" t="s">
        <v>17</v>
      </c>
      <c r="D9" s="110">
        <v>1700</v>
      </c>
      <c r="E9" s="220">
        <v>0</v>
      </c>
      <c r="F9" s="203">
        <f t="shared" si="2"/>
        <v>0</v>
      </c>
      <c r="G9" s="6"/>
      <c r="H9" s="203">
        <f t="shared" si="0"/>
        <v>0</v>
      </c>
      <c r="I9" s="205">
        <f t="shared" si="1"/>
        <v>0</v>
      </c>
      <c r="J9" s="182"/>
    </row>
    <row r="10" spans="1:10" ht="49.5" customHeight="1" x14ac:dyDescent="0.25">
      <c r="A10" s="4" t="s">
        <v>12</v>
      </c>
      <c r="B10" s="221" t="s">
        <v>63</v>
      </c>
      <c r="C10" s="99" t="s">
        <v>17</v>
      </c>
      <c r="D10" s="110">
        <v>20</v>
      </c>
      <c r="E10" s="220">
        <v>0</v>
      </c>
      <c r="F10" s="203">
        <f t="shared" si="2"/>
        <v>0</v>
      </c>
      <c r="G10" s="6"/>
      <c r="H10" s="203">
        <f t="shared" si="0"/>
        <v>0</v>
      </c>
      <c r="I10" s="205">
        <f t="shared" si="1"/>
        <v>0</v>
      </c>
      <c r="J10" s="182"/>
    </row>
    <row r="11" spans="1:10" ht="112.5" customHeight="1" x14ac:dyDescent="0.25">
      <c r="A11" s="7" t="s">
        <v>20</v>
      </c>
      <c r="B11" s="75" t="s">
        <v>64</v>
      </c>
      <c r="C11" s="78" t="s">
        <v>17</v>
      </c>
      <c r="D11" s="110">
        <v>300</v>
      </c>
      <c r="E11" s="220">
        <v>0</v>
      </c>
      <c r="F11" s="203">
        <f t="shared" si="2"/>
        <v>0</v>
      </c>
      <c r="G11" s="6"/>
      <c r="H11" s="203">
        <f t="shared" si="0"/>
        <v>0</v>
      </c>
      <c r="I11" s="205">
        <f t="shared" si="1"/>
        <v>0</v>
      </c>
      <c r="J11" s="182"/>
    </row>
    <row r="12" spans="1:10" ht="41.1" customHeight="1" x14ac:dyDescent="0.25">
      <c r="A12" s="4" t="s">
        <v>14</v>
      </c>
      <c r="B12" s="82" t="s">
        <v>65</v>
      </c>
      <c r="C12" s="78" t="s">
        <v>17</v>
      </c>
      <c r="D12" s="110">
        <v>1000</v>
      </c>
      <c r="E12" s="220">
        <v>0</v>
      </c>
      <c r="F12" s="203">
        <f t="shared" si="2"/>
        <v>0</v>
      </c>
      <c r="G12" s="6"/>
      <c r="H12" s="203">
        <f t="shared" si="0"/>
        <v>0</v>
      </c>
      <c r="I12" s="205">
        <f t="shared" si="1"/>
        <v>0</v>
      </c>
      <c r="J12" s="182"/>
    </row>
    <row r="13" spans="1:10" ht="111" customHeight="1" x14ac:dyDescent="0.25">
      <c r="A13" s="7" t="s">
        <v>21</v>
      </c>
      <c r="B13" s="95" t="s">
        <v>66</v>
      </c>
      <c r="C13" s="94" t="s">
        <v>17</v>
      </c>
      <c r="D13" s="193">
        <v>25</v>
      </c>
      <c r="E13" s="220">
        <v>0</v>
      </c>
      <c r="F13" s="203">
        <f t="shared" si="2"/>
        <v>0</v>
      </c>
      <c r="G13" s="6"/>
      <c r="H13" s="203">
        <f t="shared" si="0"/>
        <v>0</v>
      </c>
      <c r="I13" s="205">
        <f t="shared" si="1"/>
        <v>0</v>
      </c>
      <c r="J13" s="182"/>
    </row>
    <row r="14" spans="1:10" ht="122.25" customHeight="1" x14ac:dyDescent="0.25">
      <c r="A14" s="4" t="s">
        <v>24</v>
      </c>
      <c r="B14" s="101" t="s">
        <v>149</v>
      </c>
      <c r="C14" s="94" t="s">
        <v>17</v>
      </c>
      <c r="D14" s="193">
        <v>20</v>
      </c>
      <c r="E14" s="220">
        <v>0</v>
      </c>
      <c r="F14" s="203">
        <f t="shared" si="2"/>
        <v>0</v>
      </c>
      <c r="G14" s="6"/>
      <c r="H14" s="203">
        <f t="shared" si="0"/>
        <v>0</v>
      </c>
      <c r="I14" s="205">
        <f t="shared" si="1"/>
        <v>0</v>
      </c>
      <c r="J14" s="182"/>
    </row>
    <row r="15" spans="1:10" ht="135.75" customHeight="1" x14ac:dyDescent="0.25">
      <c r="A15" s="7" t="s">
        <v>23</v>
      </c>
      <c r="B15" s="101" t="s">
        <v>188</v>
      </c>
      <c r="C15" s="94" t="s">
        <v>17</v>
      </c>
      <c r="D15" s="193">
        <v>50</v>
      </c>
      <c r="E15" s="220">
        <v>0</v>
      </c>
      <c r="F15" s="203">
        <f t="shared" si="2"/>
        <v>0</v>
      </c>
      <c r="G15" s="6"/>
      <c r="H15" s="203">
        <f t="shared" si="0"/>
        <v>0</v>
      </c>
      <c r="I15" s="205">
        <f t="shared" si="1"/>
        <v>0</v>
      </c>
      <c r="J15" s="182"/>
    </row>
    <row r="16" spans="1:10" s="316" customFormat="1" ht="172.2" customHeight="1" x14ac:dyDescent="0.25">
      <c r="A16" s="317" t="s">
        <v>25</v>
      </c>
      <c r="B16" s="310" t="s">
        <v>224</v>
      </c>
      <c r="C16" s="311" t="s">
        <v>17</v>
      </c>
      <c r="D16" s="308">
        <v>100</v>
      </c>
      <c r="E16" s="348">
        <v>0</v>
      </c>
      <c r="F16" s="312">
        <f t="shared" si="2"/>
        <v>0</v>
      </c>
      <c r="G16" s="313"/>
      <c r="H16" s="312">
        <f t="shared" si="0"/>
        <v>0</v>
      </c>
      <c r="I16" s="314">
        <f t="shared" si="1"/>
        <v>0</v>
      </c>
      <c r="J16" s="315"/>
    </row>
    <row r="17" spans="1:10" s="316" customFormat="1" ht="226.8" customHeight="1" x14ac:dyDescent="0.25">
      <c r="A17" s="318" t="s">
        <v>26</v>
      </c>
      <c r="B17" s="310" t="s">
        <v>225</v>
      </c>
      <c r="C17" s="311" t="s">
        <v>17</v>
      </c>
      <c r="D17" s="308">
        <v>100</v>
      </c>
      <c r="E17" s="348">
        <v>0</v>
      </c>
      <c r="F17" s="312">
        <f t="shared" si="2"/>
        <v>0</v>
      </c>
      <c r="G17" s="313"/>
      <c r="H17" s="312">
        <f t="shared" si="0"/>
        <v>0</v>
      </c>
      <c r="I17" s="314">
        <f t="shared" si="1"/>
        <v>0</v>
      </c>
      <c r="J17" s="315"/>
    </row>
    <row r="18" spans="1:10" ht="61.5" customHeight="1" x14ac:dyDescent="0.25">
      <c r="A18" s="4" t="s">
        <v>27</v>
      </c>
      <c r="B18" s="82" t="s">
        <v>67</v>
      </c>
      <c r="C18" s="78" t="s">
        <v>17</v>
      </c>
      <c r="D18" s="110">
        <v>20</v>
      </c>
      <c r="E18" s="220">
        <v>0</v>
      </c>
      <c r="F18" s="203">
        <f t="shared" si="2"/>
        <v>0</v>
      </c>
      <c r="G18" s="6"/>
      <c r="H18" s="203">
        <f t="shared" si="0"/>
        <v>0</v>
      </c>
      <c r="I18" s="205">
        <f t="shared" si="1"/>
        <v>0</v>
      </c>
      <c r="J18" s="182"/>
    </row>
    <row r="19" spans="1:10" ht="61.5" customHeight="1" x14ac:dyDescent="0.25">
      <c r="A19" s="7" t="s">
        <v>28</v>
      </c>
      <c r="B19" s="82" t="s">
        <v>68</v>
      </c>
      <c r="C19" s="78" t="s">
        <v>17</v>
      </c>
      <c r="D19" s="110">
        <v>30</v>
      </c>
      <c r="E19" s="220">
        <v>0</v>
      </c>
      <c r="F19" s="203">
        <f t="shared" si="2"/>
        <v>0</v>
      </c>
      <c r="G19" s="6"/>
      <c r="H19" s="203">
        <f t="shared" si="0"/>
        <v>0</v>
      </c>
      <c r="I19" s="205">
        <f t="shared" si="1"/>
        <v>0</v>
      </c>
      <c r="J19" s="186"/>
    </row>
    <row r="20" spans="1:10" ht="40.5" customHeight="1" thickBot="1" x14ac:dyDescent="0.3">
      <c r="A20" s="4" t="s">
        <v>29</v>
      </c>
      <c r="B20" s="221" t="s">
        <v>155</v>
      </c>
      <c r="C20" s="94" t="s">
        <v>17</v>
      </c>
      <c r="D20" s="169">
        <v>7000</v>
      </c>
      <c r="E20" s="220">
        <v>0</v>
      </c>
      <c r="F20" s="203">
        <f t="shared" si="2"/>
        <v>0</v>
      </c>
      <c r="G20" s="6"/>
      <c r="H20" s="203">
        <f t="shared" si="0"/>
        <v>0</v>
      </c>
      <c r="I20" s="205">
        <f t="shared" si="1"/>
        <v>0</v>
      </c>
      <c r="J20" s="182"/>
    </row>
    <row r="21" spans="1:10" ht="30.75" customHeight="1" thickBot="1" x14ac:dyDescent="0.3">
      <c r="A21" s="4"/>
      <c r="B21" s="36"/>
      <c r="C21" s="224"/>
      <c r="D21" s="286" t="s">
        <v>22</v>
      </c>
      <c r="E21" s="287"/>
      <c r="F21" s="222">
        <f>SUM(F6:F20)</f>
        <v>0</v>
      </c>
      <c r="G21" s="223"/>
      <c r="H21" s="222">
        <f>SUM(H6:H20)</f>
        <v>0</v>
      </c>
      <c r="I21" s="222">
        <f>SUM(I6:I20)</f>
        <v>0</v>
      </c>
    </row>
    <row r="22" spans="1:10" ht="12.75" customHeight="1" x14ac:dyDescent="0.25">
      <c r="A22" s="3" t="s">
        <v>214</v>
      </c>
    </row>
    <row r="23" spans="1:10" ht="12.75" customHeight="1" x14ac:dyDescent="0.25">
      <c r="B23" s="28"/>
    </row>
    <row r="24" spans="1:10" ht="12.75" customHeight="1" x14ac:dyDescent="0.25">
      <c r="B24" s="28"/>
    </row>
  </sheetData>
  <mergeCells count="4">
    <mergeCell ref="I1:J1"/>
    <mergeCell ref="A2:J2"/>
    <mergeCell ref="A3:J3"/>
    <mergeCell ref="D21:E21"/>
  </mergeCells>
  <phoneticPr fontId="13" type="noConversion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K23"/>
  <sheetViews>
    <sheetView view="pageBreakPreview" zoomScale="90" zoomScaleNormal="90" zoomScaleSheetLayoutView="90" workbookViewId="0">
      <selection activeCell="F8" sqref="F8"/>
    </sheetView>
  </sheetViews>
  <sheetFormatPr defaultColWidth="8.88671875" defaultRowHeight="12.75" customHeight="1" x14ac:dyDescent="0.25"/>
  <cols>
    <col min="1" max="1" width="5.109375" style="3" customWidth="1"/>
    <col min="2" max="2" width="53.109375" style="3" customWidth="1"/>
    <col min="3" max="3" width="6" style="3" customWidth="1"/>
    <col min="4" max="4" width="7" style="54" customWidth="1"/>
    <col min="5" max="5" width="9.109375" style="68" customWidth="1"/>
    <col min="6" max="6" width="12.88671875" style="3" customWidth="1"/>
    <col min="7" max="7" width="6.109375" style="3" customWidth="1"/>
    <col min="8" max="8" width="10.44140625" style="3" customWidth="1"/>
    <col min="9" max="9" width="12.88671875" style="3" customWidth="1"/>
    <col min="10" max="10" width="17.6640625" style="159" customWidth="1"/>
    <col min="11" max="16384" width="8.88671875" style="3"/>
  </cols>
  <sheetData>
    <row r="1" spans="1:11" ht="13.2" x14ac:dyDescent="0.25">
      <c r="A1" s="1"/>
      <c r="B1" s="2"/>
      <c r="C1" s="1"/>
      <c r="D1" s="175"/>
      <c r="E1" s="113"/>
      <c r="F1" s="1"/>
      <c r="G1" s="1"/>
      <c r="H1" s="1"/>
      <c r="I1" s="280" t="s">
        <v>189</v>
      </c>
      <c r="J1" s="263"/>
    </row>
    <row r="2" spans="1:11" ht="15.75" customHeight="1" x14ac:dyDescent="0.25">
      <c r="A2" s="271" t="s">
        <v>212</v>
      </c>
      <c r="B2" s="264"/>
      <c r="C2" s="264"/>
      <c r="D2" s="264"/>
      <c r="E2" s="264"/>
      <c r="F2" s="264"/>
      <c r="G2" s="264"/>
      <c r="H2" s="264"/>
      <c r="I2" s="264"/>
      <c r="J2" s="264"/>
    </row>
    <row r="3" spans="1:11" ht="15.75" customHeight="1" thickBot="1" x14ac:dyDescent="0.3">
      <c r="A3" s="269" t="s">
        <v>190</v>
      </c>
      <c r="B3" s="270"/>
      <c r="C3" s="270"/>
      <c r="D3" s="270"/>
      <c r="E3" s="270"/>
      <c r="F3" s="270"/>
      <c r="G3" s="270"/>
      <c r="H3" s="270"/>
      <c r="I3" s="270"/>
      <c r="J3" s="270"/>
    </row>
    <row r="4" spans="1:11" ht="39.6" x14ac:dyDescent="0.25">
      <c r="A4" s="12" t="s">
        <v>1</v>
      </c>
      <c r="B4" s="12" t="s">
        <v>2</v>
      </c>
      <c r="C4" s="12" t="s">
        <v>3</v>
      </c>
      <c r="D4" s="106" t="s">
        <v>4</v>
      </c>
      <c r="E4" s="106" t="s">
        <v>5</v>
      </c>
      <c r="F4" s="12" t="s">
        <v>6</v>
      </c>
      <c r="G4" s="12" t="s">
        <v>213</v>
      </c>
      <c r="H4" s="12" t="s">
        <v>7</v>
      </c>
      <c r="I4" s="12" t="s">
        <v>8</v>
      </c>
      <c r="J4" s="71" t="s">
        <v>154</v>
      </c>
    </row>
    <row r="5" spans="1:11" ht="13.2" x14ac:dyDescent="0.25">
      <c r="A5" s="12" t="s">
        <v>9</v>
      </c>
      <c r="B5" s="13">
        <v>2</v>
      </c>
      <c r="C5" s="12" t="s">
        <v>10</v>
      </c>
      <c r="D5" s="106" t="s">
        <v>11</v>
      </c>
      <c r="E5" s="106" t="s">
        <v>12</v>
      </c>
      <c r="F5" s="12" t="s">
        <v>13</v>
      </c>
      <c r="G5" s="12" t="s">
        <v>14</v>
      </c>
      <c r="H5" s="12" t="s">
        <v>15</v>
      </c>
      <c r="I5" s="12" t="s">
        <v>16</v>
      </c>
      <c r="J5" s="189" t="s">
        <v>23</v>
      </c>
    </row>
    <row r="6" spans="1:11" ht="33" customHeight="1" x14ac:dyDescent="0.25">
      <c r="A6" s="4" t="s">
        <v>9</v>
      </c>
      <c r="B6" s="89" t="s">
        <v>72</v>
      </c>
      <c r="C6" s="56" t="s">
        <v>17</v>
      </c>
      <c r="D6" s="174">
        <v>2000</v>
      </c>
      <c r="E6" s="196">
        <v>0</v>
      </c>
      <c r="F6" s="203">
        <f>D6*E6</f>
        <v>0</v>
      </c>
      <c r="G6" s="6"/>
      <c r="H6" s="203">
        <f t="shared" ref="H6:H19" si="0">F6*G6</f>
        <v>0</v>
      </c>
      <c r="I6" s="205">
        <f t="shared" ref="I6:I19" si="1">F6+H6</f>
        <v>0</v>
      </c>
      <c r="J6" s="187"/>
    </row>
    <row r="7" spans="1:11" ht="32.25" customHeight="1" x14ac:dyDescent="0.25">
      <c r="A7" s="14" t="s">
        <v>18</v>
      </c>
      <c r="B7" s="128" t="s">
        <v>73</v>
      </c>
      <c r="C7" s="56" t="s">
        <v>17</v>
      </c>
      <c r="D7" s="110">
        <v>800</v>
      </c>
      <c r="E7" s="196">
        <v>0</v>
      </c>
      <c r="F7" s="203">
        <f t="shared" ref="F7:F19" si="2">D7*E7</f>
        <v>0</v>
      </c>
      <c r="G7" s="6"/>
      <c r="H7" s="203">
        <f t="shared" si="0"/>
        <v>0</v>
      </c>
      <c r="I7" s="205">
        <f t="shared" si="1"/>
        <v>0</v>
      </c>
      <c r="J7" s="187"/>
    </row>
    <row r="8" spans="1:11" ht="32.25" customHeight="1" x14ac:dyDescent="0.25">
      <c r="A8" s="14" t="s">
        <v>10</v>
      </c>
      <c r="B8" s="128" t="s">
        <v>74</v>
      </c>
      <c r="C8" s="56" t="s">
        <v>17</v>
      </c>
      <c r="D8" s="110">
        <v>400</v>
      </c>
      <c r="E8" s="196">
        <v>0</v>
      </c>
      <c r="F8" s="203">
        <f t="shared" si="2"/>
        <v>0</v>
      </c>
      <c r="G8" s="6"/>
      <c r="H8" s="203">
        <f t="shared" si="0"/>
        <v>0</v>
      </c>
      <c r="I8" s="205">
        <f t="shared" si="1"/>
        <v>0</v>
      </c>
      <c r="J8" s="187"/>
    </row>
    <row r="9" spans="1:11" ht="31.5" customHeight="1" x14ac:dyDescent="0.25">
      <c r="A9" s="4" t="s">
        <v>11</v>
      </c>
      <c r="B9" s="128" t="s">
        <v>75</v>
      </c>
      <c r="C9" s="78" t="s">
        <v>17</v>
      </c>
      <c r="D9" s="110">
        <v>400</v>
      </c>
      <c r="E9" s="196">
        <v>0</v>
      </c>
      <c r="F9" s="203">
        <f t="shared" si="2"/>
        <v>0</v>
      </c>
      <c r="G9" s="6"/>
      <c r="H9" s="203">
        <f t="shared" si="0"/>
        <v>0</v>
      </c>
      <c r="I9" s="205">
        <f t="shared" si="1"/>
        <v>0</v>
      </c>
      <c r="J9" s="187"/>
    </row>
    <row r="10" spans="1:11" ht="33" customHeight="1" x14ac:dyDescent="0.25">
      <c r="A10" s="14" t="s">
        <v>12</v>
      </c>
      <c r="B10" s="128" t="s">
        <v>76</v>
      </c>
      <c r="C10" s="78" t="s">
        <v>17</v>
      </c>
      <c r="D10" s="110">
        <v>200</v>
      </c>
      <c r="E10" s="196">
        <v>0</v>
      </c>
      <c r="F10" s="203">
        <f t="shared" si="2"/>
        <v>0</v>
      </c>
      <c r="G10" s="6"/>
      <c r="H10" s="203">
        <f t="shared" si="0"/>
        <v>0</v>
      </c>
      <c r="I10" s="205">
        <f t="shared" si="1"/>
        <v>0</v>
      </c>
      <c r="J10" s="187"/>
    </row>
    <row r="11" spans="1:11" ht="33" customHeight="1" x14ac:dyDescent="0.25">
      <c r="A11" s="14" t="s">
        <v>20</v>
      </c>
      <c r="B11" s="128" t="s">
        <v>77</v>
      </c>
      <c r="C11" s="78" t="s">
        <v>17</v>
      </c>
      <c r="D11" s="110">
        <v>200</v>
      </c>
      <c r="E11" s="196">
        <v>0</v>
      </c>
      <c r="F11" s="203">
        <f t="shared" si="2"/>
        <v>0</v>
      </c>
      <c r="G11" s="6"/>
      <c r="H11" s="203">
        <f t="shared" si="0"/>
        <v>0</v>
      </c>
      <c r="I11" s="205">
        <f t="shared" si="1"/>
        <v>0</v>
      </c>
      <c r="J11" s="187"/>
    </row>
    <row r="12" spans="1:11" ht="36" customHeight="1" x14ac:dyDescent="0.25">
      <c r="A12" s="4" t="s">
        <v>14</v>
      </c>
      <c r="B12" s="82" t="s">
        <v>78</v>
      </c>
      <c r="C12" s="78" t="s">
        <v>17</v>
      </c>
      <c r="D12" s="110">
        <v>400</v>
      </c>
      <c r="E12" s="196">
        <v>0</v>
      </c>
      <c r="F12" s="203">
        <f t="shared" si="2"/>
        <v>0</v>
      </c>
      <c r="G12" s="6"/>
      <c r="H12" s="203">
        <f t="shared" si="0"/>
        <v>0</v>
      </c>
      <c r="I12" s="205">
        <f t="shared" si="1"/>
        <v>0</v>
      </c>
      <c r="J12" s="187"/>
    </row>
    <row r="13" spans="1:11" ht="32.25" customHeight="1" x14ac:dyDescent="0.25">
      <c r="A13" s="14" t="s">
        <v>21</v>
      </c>
      <c r="B13" s="86" t="s">
        <v>79</v>
      </c>
      <c r="C13" s="78" t="s">
        <v>17</v>
      </c>
      <c r="D13" s="110">
        <v>400</v>
      </c>
      <c r="E13" s="196">
        <v>0</v>
      </c>
      <c r="F13" s="203">
        <f t="shared" si="2"/>
        <v>0</v>
      </c>
      <c r="G13" s="6"/>
      <c r="H13" s="203">
        <f t="shared" si="0"/>
        <v>0</v>
      </c>
      <c r="I13" s="205">
        <f t="shared" si="1"/>
        <v>0</v>
      </c>
      <c r="J13" s="187"/>
    </row>
    <row r="14" spans="1:11" ht="36" customHeight="1" x14ac:dyDescent="0.25">
      <c r="A14" s="14" t="s">
        <v>24</v>
      </c>
      <c r="B14" s="86" t="s">
        <v>80</v>
      </c>
      <c r="C14" s="78" t="s">
        <v>17</v>
      </c>
      <c r="D14" s="110">
        <v>1000</v>
      </c>
      <c r="E14" s="196">
        <v>0</v>
      </c>
      <c r="F14" s="203">
        <f t="shared" si="2"/>
        <v>0</v>
      </c>
      <c r="G14" s="6"/>
      <c r="H14" s="203">
        <f t="shared" si="0"/>
        <v>0</v>
      </c>
      <c r="I14" s="205">
        <f t="shared" si="1"/>
        <v>0</v>
      </c>
      <c r="J14" s="187"/>
    </row>
    <row r="15" spans="1:11" ht="33.75" customHeight="1" x14ac:dyDescent="0.25">
      <c r="A15" s="4" t="s">
        <v>23</v>
      </c>
      <c r="B15" s="82" t="s">
        <v>81</v>
      </c>
      <c r="C15" s="78" t="s">
        <v>17</v>
      </c>
      <c r="D15" s="110">
        <v>1500</v>
      </c>
      <c r="E15" s="196">
        <v>0</v>
      </c>
      <c r="F15" s="203">
        <f t="shared" si="2"/>
        <v>0</v>
      </c>
      <c r="G15" s="6"/>
      <c r="H15" s="203">
        <f t="shared" si="0"/>
        <v>0</v>
      </c>
      <c r="I15" s="205">
        <f t="shared" si="1"/>
        <v>0</v>
      </c>
      <c r="J15" s="187"/>
      <c r="K15" s="91"/>
    </row>
    <row r="16" spans="1:11" ht="37.5" customHeight="1" x14ac:dyDescent="0.25">
      <c r="A16" s="14" t="s">
        <v>25</v>
      </c>
      <c r="B16" s="82" t="s">
        <v>82</v>
      </c>
      <c r="C16" s="78" t="s">
        <v>17</v>
      </c>
      <c r="D16" s="110">
        <v>200</v>
      </c>
      <c r="E16" s="196">
        <v>0</v>
      </c>
      <c r="F16" s="203">
        <f t="shared" si="2"/>
        <v>0</v>
      </c>
      <c r="G16" s="6"/>
      <c r="H16" s="203">
        <f t="shared" si="0"/>
        <v>0</v>
      </c>
      <c r="I16" s="205">
        <f t="shared" si="1"/>
        <v>0</v>
      </c>
      <c r="J16" s="187"/>
    </row>
    <row r="17" spans="1:10" s="316" customFormat="1" ht="128.4" customHeight="1" x14ac:dyDescent="0.25">
      <c r="A17" s="329" t="s">
        <v>26</v>
      </c>
      <c r="B17" s="330" t="s">
        <v>216</v>
      </c>
      <c r="C17" s="331" t="s">
        <v>17</v>
      </c>
      <c r="D17" s="308">
        <v>30</v>
      </c>
      <c r="E17" s="312">
        <v>0</v>
      </c>
      <c r="F17" s="312">
        <f t="shared" si="2"/>
        <v>0</v>
      </c>
      <c r="G17" s="313"/>
      <c r="H17" s="312">
        <f t="shared" si="0"/>
        <v>0</v>
      </c>
      <c r="I17" s="314">
        <f t="shared" si="1"/>
        <v>0</v>
      </c>
      <c r="J17" s="328"/>
    </row>
    <row r="18" spans="1:10" ht="60" customHeight="1" x14ac:dyDescent="0.25">
      <c r="A18" s="4" t="s">
        <v>27</v>
      </c>
      <c r="B18" s="226" t="s">
        <v>83</v>
      </c>
      <c r="C18" s="98" t="s">
        <v>17</v>
      </c>
      <c r="D18" s="169">
        <v>20</v>
      </c>
      <c r="E18" s="196">
        <v>0</v>
      </c>
      <c r="F18" s="203">
        <f t="shared" si="2"/>
        <v>0</v>
      </c>
      <c r="G18" s="6"/>
      <c r="H18" s="203">
        <f t="shared" si="0"/>
        <v>0</v>
      </c>
      <c r="I18" s="205">
        <f t="shared" si="1"/>
        <v>0</v>
      </c>
      <c r="J18" s="187"/>
    </row>
    <row r="19" spans="1:10" s="316" customFormat="1" ht="112.2" customHeight="1" x14ac:dyDescent="0.25">
      <c r="A19" s="329" t="s">
        <v>28</v>
      </c>
      <c r="B19" s="330" t="s">
        <v>217</v>
      </c>
      <c r="C19" s="331" t="s">
        <v>17</v>
      </c>
      <c r="D19" s="308">
        <v>30</v>
      </c>
      <c r="E19" s="312">
        <v>0</v>
      </c>
      <c r="F19" s="319">
        <f t="shared" si="2"/>
        <v>0</v>
      </c>
      <c r="G19" s="313"/>
      <c r="H19" s="319">
        <f t="shared" si="0"/>
        <v>0</v>
      </c>
      <c r="I19" s="319">
        <f t="shared" si="1"/>
        <v>0</v>
      </c>
      <c r="J19" s="328"/>
    </row>
    <row r="20" spans="1:10" ht="28.5" customHeight="1" thickBot="1" x14ac:dyDescent="0.3">
      <c r="A20" s="8"/>
      <c r="B20" s="9"/>
      <c r="C20" s="10"/>
      <c r="D20" s="274" t="s">
        <v>22</v>
      </c>
      <c r="E20" s="288"/>
      <c r="F20" s="219">
        <f>SUM(F6:F19)</f>
        <v>0</v>
      </c>
      <c r="G20" s="129"/>
      <c r="H20" s="208">
        <f>SUM(H6:H19)</f>
        <v>0</v>
      </c>
      <c r="I20" s="208">
        <f>SUM(I6:I19)</f>
        <v>0</v>
      </c>
    </row>
    <row r="21" spans="1:10" ht="12.75" customHeight="1" x14ac:dyDescent="0.25">
      <c r="A21" s="3" t="s">
        <v>214</v>
      </c>
    </row>
    <row r="22" spans="1:10" ht="13.2" x14ac:dyDescent="0.25">
      <c r="B22" s="11"/>
    </row>
    <row r="23" spans="1:10" ht="13.2" x14ac:dyDescent="0.25">
      <c r="B23" s="11"/>
    </row>
  </sheetData>
  <mergeCells count="4">
    <mergeCell ref="D20:E20"/>
    <mergeCell ref="I1:J1"/>
    <mergeCell ref="A2:J2"/>
    <mergeCell ref="A3:J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J27"/>
  <sheetViews>
    <sheetView view="pageBreakPreview" topLeftCell="A19" zoomScale="80" zoomScaleNormal="80" zoomScaleSheetLayoutView="80" workbookViewId="0">
      <selection activeCell="E23" sqref="E23"/>
    </sheetView>
  </sheetViews>
  <sheetFormatPr defaultColWidth="8.88671875" defaultRowHeight="12.75" customHeight="1" x14ac:dyDescent="0.25"/>
  <cols>
    <col min="1" max="1" width="5.109375" style="68" customWidth="1"/>
    <col min="2" max="2" width="54.88671875" style="123" customWidth="1"/>
    <col min="3" max="3" width="6" style="124" customWidth="1"/>
    <col min="4" max="4" width="7.88671875" style="180" customWidth="1"/>
    <col min="5" max="5" width="10.109375" style="125" customWidth="1"/>
    <col min="6" max="6" width="12.88671875" style="29" customWidth="1"/>
    <col min="7" max="7" width="6.109375" style="29" customWidth="1"/>
    <col min="8" max="8" width="11" style="29" customWidth="1"/>
    <col min="9" max="9" width="12.5546875" style="29" customWidth="1"/>
    <col min="10" max="10" width="17.44140625" style="3" customWidth="1"/>
    <col min="11" max="16384" width="8.88671875" style="3"/>
  </cols>
  <sheetData>
    <row r="1" spans="1:10" ht="13.2" x14ac:dyDescent="0.25">
      <c r="A1" s="113"/>
      <c r="B1" s="177"/>
      <c r="C1" s="111"/>
      <c r="D1" s="179"/>
      <c r="E1" s="112"/>
      <c r="F1" s="33"/>
      <c r="G1" s="33"/>
      <c r="H1" s="33"/>
      <c r="I1" s="289" t="s">
        <v>191</v>
      </c>
      <c r="J1" s="290"/>
    </row>
    <row r="2" spans="1:10" ht="13.5" customHeight="1" x14ac:dyDescent="0.25">
      <c r="A2" s="271" t="s">
        <v>212</v>
      </c>
      <c r="B2" s="264"/>
      <c r="C2" s="264"/>
      <c r="D2" s="264"/>
      <c r="E2" s="264"/>
      <c r="F2" s="264"/>
      <c r="G2" s="264"/>
      <c r="H2" s="264"/>
      <c r="I2" s="264"/>
      <c r="J2" s="264"/>
    </row>
    <row r="3" spans="1:10" ht="15.75" customHeight="1" thickBot="1" x14ac:dyDescent="0.3">
      <c r="A3" s="291" t="s">
        <v>192</v>
      </c>
      <c r="B3" s="292"/>
      <c r="C3" s="292"/>
      <c r="D3" s="292"/>
      <c r="E3" s="292"/>
      <c r="F3" s="292"/>
      <c r="G3" s="292"/>
      <c r="H3" s="292"/>
      <c r="I3" s="292"/>
      <c r="J3" s="292"/>
    </row>
    <row r="4" spans="1:10" ht="39.6" x14ac:dyDescent="0.25">
      <c r="A4" s="106" t="s">
        <v>1</v>
      </c>
      <c r="B4" s="106" t="s">
        <v>2</v>
      </c>
      <c r="C4" s="106" t="s">
        <v>3</v>
      </c>
      <c r="D4" s="106" t="s">
        <v>4</v>
      </c>
      <c r="E4" s="114" t="s">
        <v>5</v>
      </c>
      <c r="F4" s="12" t="s">
        <v>6</v>
      </c>
      <c r="G4" s="12" t="s">
        <v>213</v>
      </c>
      <c r="H4" s="12" t="s">
        <v>7</v>
      </c>
      <c r="I4" s="12" t="s">
        <v>8</v>
      </c>
      <c r="J4" s="71" t="s">
        <v>154</v>
      </c>
    </row>
    <row r="5" spans="1:10" ht="13.2" x14ac:dyDescent="0.25">
      <c r="A5" s="106" t="s">
        <v>9</v>
      </c>
      <c r="B5" s="132">
        <v>2</v>
      </c>
      <c r="C5" s="106" t="s">
        <v>10</v>
      </c>
      <c r="D5" s="106" t="s">
        <v>11</v>
      </c>
      <c r="E5" s="114" t="s">
        <v>12</v>
      </c>
      <c r="F5" s="12" t="s">
        <v>13</v>
      </c>
      <c r="G5" s="50" t="s">
        <v>14</v>
      </c>
      <c r="H5" s="12" t="s">
        <v>15</v>
      </c>
      <c r="I5" s="12" t="s">
        <v>16</v>
      </c>
      <c r="J5" s="189" t="s">
        <v>23</v>
      </c>
    </row>
    <row r="6" spans="1:10" s="316" customFormat="1" ht="83.4" customHeight="1" x14ac:dyDescent="0.25">
      <c r="A6" s="317" t="s">
        <v>9</v>
      </c>
      <c r="B6" s="363" t="s">
        <v>237</v>
      </c>
      <c r="C6" s="334" t="s">
        <v>17</v>
      </c>
      <c r="D6" s="364">
        <v>50000</v>
      </c>
      <c r="E6" s="348">
        <v>0</v>
      </c>
      <c r="F6" s="314">
        <f>D6*E6</f>
        <v>0</v>
      </c>
      <c r="G6" s="320"/>
      <c r="H6" s="349">
        <f t="shared" ref="H6:H23" si="0">F6*G6</f>
        <v>0</v>
      </c>
      <c r="I6" s="314">
        <f t="shared" ref="I6:I23" si="1">F6+H6</f>
        <v>0</v>
      </c>
      <c r="J6" s="315"/>
    </row>
    <row r="7" spans="1:10" ht="64.5" customHeight="1" x14ac:dyDescent="0.25">
      <c r="A7" s="135" t="s">
        <v>18</v>
      </c>
      <c r="B7" s="27" t="s">
        <v>85</v>
      </c>
      <c r="C7" s="102" t="s">
        <v>17</v>
      </c>
      <c r="D7" s="110">
        <v>12000</v>
      </c>
      <c r="E7" s="227">
        <v>0</v>
      </c>
      <c r="F7" s="205">
        <f t="shared" ref="F7:F23" si="2">D7*E7</f>
        <v>0</v>
      </c>
      <c r="G7" s="15"/>
      <c r="H7" s="229">
        <f t="shared" si="0"/>
        <v>0</v>
      </c>
      <c r="I7" s="205">
        <f t="shared" si="1"/>
        <v>0</v>
      </c>
      <c r="J7" s="182"/>
    </row>
    <row r="8" spans="1:10" ht="58.5" customHeight="1" x14ac:dyDescent="0.25">
      <c r="A8" s="136" t="s">
        <v>10</v>
      </c>
      <c r="B8" s="27" t="s">
        <v>86</v>
      </c>
      <c r="C8" s="102" t="s">
        <v>19</v>
      </c>
      <c r="D8" s="110">
        <v>120</v>
      </c>
      <c r="E8" s="227">
        <v>0</v>
      </c>
      <c r="F8" s="205">
        <f t="shared" si="2"/>
        <v>0</v>
      </c>
      <c r="G8" s="15"/>
      <c r="H8" s="229">
        <f t="shared" si="0"/>
        <v>0</v>
      </c>
      <c r="I8" s="205">
        <f t="shared" si="1"/>
        <v>0</v>
      </c>
      <c r="J8" s="188"/>
    </row>
    <row r="9" spans="1:10" ht="76.5" customHeight="1" x14ac:dyDescent="0.25">
      <c r="A9" s="133" t="s">
        <v>11</v>
      </c>
      <c r="B9" s="27" t="s">
        <v>87</v>
      </c>
      <c r="C9" s="102" t="s">
        <v>17</v>
      </c>
      <c r="D9" s="110">
        <v>30000</v>
      </c>
      <c r="E9" s="227">
        <v>0</v>
      </c>
      <c r="F9" s="205">
        <f t="shared" si="2"/>
        <v>0</v>
      </c>
      <c r="G9" s="15"/>
      <c r="H9" s="229">
        <f t="shared" si="0"/>
        <v>0</v>
      </c>
      <c r="I9" s="205">
        <f t="shared" si="1"/>
        <v>0</v>
      </c>
      <c r="J9" s="182"/>
    </row>
    <row r="10" spans="1:10" s="316" customFormat="1" ht="102" customHeight="1" x14ac:dyDescent="0.25">
      <c r="A10" s="318" t="s">
        <v>12</v>
      </c>
      <c r="B10" s="310" t="s">
        <v>227</v>
      </c>
      <c r="C10" s="334" t="s">
        <v>17</v>
      </c>
      <c r="D10" s="308">
        <v>15000</v>
      </c>
      <c r="E10" s="348">
        <v>0</v>
      </c>
      <c r="F10" s="314">
        <f t="shared" si="2"/>
        <v>0</v>
      </c>
      <c r="G10" s="320"/>
      <c r="H10" s="349">
        <f t="shared" si="0"/>
        <v>0</v>
      </c>
      <c r="I10" s="314">
        <f t="shared" si="1"/>
        <v>0</v>
      </c>
      <c r="J10" s="315"/>
    </row>
    <row r="11" spans="1:10" ht="42.9" customHeight="1" x14ac:dyDescent="0.25">
      <c r="A11" s="136" t="s">
        <v>20</v>
      </c>
      <c r="B11" s="27" t="s">
        <v>88</v>
      </c>
      <c r="C11" s="102" t="s">
        <v>19</v>
      </c>
      <c r="D11" s="110">
        <v>500</v>
      </c>
      <c r="E11" s="227">
        <v>0</v>
      </c>
      <c r="F11" s="205">
        <f t="shared" si="2"/>
        <v>0</v>
      </c>
      <c r="G11" s="15"/>
      <c r="H11" s="229">
        <f t="shared" si="0"/>
        <v>0</v>
      </c>
      <c r="I11" s="205">
        <f t="shared" si="1"/>
        <v>0</v>
      </c>
      <c r="J11" s="182"/>
    </row>
    <row r="12" spans="1:10" s="68" customFormat="1" ht="57" customHeight="1" x14ac:dyDescent="0.25">
      <c r="A12" s="133" t="s">
        <v>14</v>
      </c>
      <c r="B12" s="27" t="s">
        <v>89</v>
      </c>
      <c r="C12" s="102" t="s">
        <v>17</v>
      </c>
      <c r="D12" s="110">
        <v>2000</v>
      </c>
      <c r="E12" s="227">
        <v>0</v>
      </c>
      <c r="F12" s="199">
        <f t="shared" si="2"/>
        <v>0</v>
      </c>
      <c r="G12" s="15"/>
      <c r="H12" s="202">
        <f t="shared" si="0"/>
        <v>0</v>
      </c>
      <c r="I12" s="199">
        <f t="shared" si="1"/>
        <v>0</v>
      </c>
      <c r="J12" s="183"/>
    </row>
    <row r="13" spans="1:10" s="316" customFormat="1" ht="238.8" customHeight="1" x14ac:dyDescent="0.25">
      <c r="A13" s="318" t="s">
        <v>21</v>
      </c>
      <c r="B13" s="310" t="s">
        <v>238</v>
      </c>
      <c r="C13" s="334" t="s">
        <v>17</v>
      </c>
      <c r="D13" s="308">
        <v>2500</v>
      </c>
      <c r="E13" s="348">
        <v>0</v>
      </c>
      <c r="F13" s="314">
        <f t="shared" si="2"/>
        <v>0</v>
      </c>
      <c r="G13" s="320"/>
      <c r="H13" s="349">
        <f t="shared" si="0"/>
        <v>0</v>
      </c>
      <c r="I13" s="314">
        <f t="shared" si="1"/>
        <v>0</v>
      </c>
      <c r="J13" s="315"/>
    </row>
    <row r="14" spans="1:10" s="68" customFormat="1" ht="67.2" customHeight="1" x14ac:dyDescent="0.25">
      <c r="A14" s="136" t="s">
        <v>24</v>
      </c>
      <c r="B14" s="26" t="s">
        <v>228</v>
      </c>
      <c r="C14" s="102" t="s">
        <v>17</v>
      </c>
      <c r="D14" s="350">
        <v>500</v>
      </c>
      <c r="E14" s="227">
        <v>0</v>
      </c>
      <c r="F14" s="199">
        <f t="shared" si="2"/>
        <v>0</v>
      </c>
      <c r="G14" s="40"/>
      <c r="H14" s="202">
        <f t="shared" si="0"/>
        <v>0</v>
      </c>
      <c r="I14" s="199">
        <f t="shared" si="1"/>
        <v>0</v>
      </c>
      <c r="J14" s="183"/>
    </row>
    <row r="15" spans="1:10" s="316" customFormat="1" ht="154.80000000000001" customHeight="1" x14ac:dyDescent="0.25">
      <c r="A15" s="317" t="s">
        <v>23</v>
      </c>
      <c r="B15" s="310" t="s">
        <v>226</v>
      </c>
      <c r="C15" s="334" t="s">
        <v>19</v>
      </c>
      <c r="D15" s="308">
        <v>100</v>
      </c>
      <c r="E15" s="348">
        <v>0</v>
      </c>
      <c r="F15" s="314">
        <f t="shared" si="2"/>
        <v>0</v>
      </c>
      <c r="G15" s="320"/>
      <c r="H15" s="349">
        <f t="shared" si="0"/>
        <v>0</v>
      </c>
      <c r="I15" s="314">
        <f t="shared" si="1"/>
        <v>0</v>
      </c>
      <c r="J15" s="315"/>
    </row>
    <row r="16" spans="1:10" s="316" customFormat="1" ht="155.4" customHeight="1" x14ac:dyDescent="0.25">
      <c r="A16" s="318" t="s">
        <v>25</v>
      </c>
      <c r="B16" s="365" t="s">
        <v>239</v>
      </c>
      <c r="C16" s="334" t="s">
        <v>17</v>
      </c>
      <c r="D16" s="308">
        <v>2500</v>
      </c>
      <c r="E16" s="348">
        <v>0</v>
      </c>
      <c r="F16" s="314">
        <f t="shared" si="2"/>
        <v>0</v>
      </c>
      <c r="G16" s="320"/>
      <c r="H16" s="349">
        <f t="shared" si="0"/>
        <v>0</v>
      </c>
      <c r="I16" s="314">
        <f t="shared" si="1"/>
        <v>0</v>
      </c>
      <c r="J16" s="315"/>
    </row>
    <row r="17" spans="1:10" ht="47.25" customHeight="1" x14ac:dyDescent="0.25">
      <c r="A17" s="136" t="s">
        <v>26</v>
      </c>
      <c r="B17" s="42" t="s">
        <v>90</v>
      </c>
      <c r="C17" s="102" t="s">
        <v>19</v>
      </c>
      <c r="D17" s="110">
        <v>250</v>
      </c>
      <c r="E17" s="227">
        <v>0</v>
      </c>
      <c r="F17" s="228">
        <f t="shared" si="2"/>
        <v>0</v>
      </c>
      <c r="G17" s="15"/>
      <c r="H17" s="230">
        <f t="shared" si="0"/>
        <v>0</v>
      </c>
      <c r="I17" s="228">
        <f t="shared" si="1"/>
        <v>0</v>
      </c>
      <c r="J17" s="182"/>
    </row>
    <row r="18" spans="1:10" s="316" customFormat="1" ht="146.4" customHeight="1" x14ac:dyDescent="0.25">
      <c r="A18" s="317" t="s">
        <v>27</v>
      </c>
      <c r="B18" s="366" t="s">
        <v>240</v>
      </c>
      <c r="C18" s="334" t="s">
        <v>19</v>
      </c>
      <c r="D18" s="367">
        <v>500</v>
      </c>
      <c r="E18" s="348">
        <v>0</v>
      </c>
      <c r="F18" s="314">
        <f t="shared" si="2"/>
        <v>0</v>
      </c>
      <c r="G18" s="320"/>
      <c r="H18" s="349">
        <f t="shared" si="0"/>
        <v>0</v>
      </c>
      <c r="I18" s="314">
        <f t="shared" si="1"/>
        <v>0</v>
      </c>
      <c r="J18" s="315"/>
    </row>
    <row r="19" spans="1:10" s="68" customFormat="1" ht="54" customHeight="1" x14ac:dyDescent="0.25">
      <c r="A19" s="135" t="s">
        <v>28</v>
      </c>
      <c r="B19" s="42" t="s">
        <v>91</v>
      </c>
      <c r="C19" s="102" t="s">
        <v>19</v>
      </c>
      <c r="D19" s="176">
        <v>200</v>
      </c>
      <c r="E19" s="227">
        <v>0</v>
      </c>
      <c r="F19" s="205">
        <f t="shared" si="2"/>
        <v>0</v>
      </c>
      <c r="G19" s="15"/>
      <c r="H19" s="229">
        <f t="shared" si="0"/>
        <v>0</v>
      </c>
      <c r="I19" s="205">
        <f t="shared" si="1"/>
        <v>0</v>
      </c>
      <c r="J19" s="183"/>
    </row>
    <row r="20" spans="1:10" s="68" customFormat="1" ht="95.25" customHeight="1" x14ac:dyDescent="0.25">
      <c r="A20" s="136" t="s">
        <v>29</v>
      </c>
      <c r="B20" s="42" t="s">
        <v>92</v>
      </c>
      <c r="C20" s="102" t="s">
        <v>17</v>
      </c>
      <c r="D20" s="176">
        <v>360</v>
      </c>
      <c r="E20" s="227">
        <v>0</v>
      </c>
      <c r="F20" s="205">
        <f t="shared" si="2"/>
        <v>0</v>
      </c>
      <c r="G20" s="15"/>
      <c r="H20" s="229">
        <f t="shared" si="0"/>
        <v>0</v>
      </c>
      <c r="I20" s="205">
        <f t="shared" si="1"/>
        <v>0</v>
      </c>
      <c r="J20" s="183"/>
    </row>
    <row r="21" spans="1:10" s="316" customFormat="1" ht="199.2" customHeight="1" x14ac:dyDescent="0.25">
      <c r="A21" s="317" t="s">
        <v>30</v>
      </c>
      <c r="B21" s="310" t="s">
        <v>241</v>
      </c>
      <c r="C21" s="334" t="s">
        <v>17</v>
      </c>
      <c r="D21" s="308">
        <v>40000</v>
      </c>
      <c r="E21" s="348">
        <v>0</v>
      </c>
      <c r="F21" s="314">
        <f t="shared" si="2"/>
        <v>0</v>
      </c>
      <c r="G21" s="320"/>
      <c r="H21" s="349">
        <f t="shared" si="0"/>
        <v>0</v>
      </c>
      <c r="I21" s="314">
        <f t="shared" si="1"/>
        <v>0</v>
      </c>
      <c r="J21" s="315"/>
    </row>
    <row r="22" spans="1:10" ht="69" customHeight="1" x14ac:dyDescent="0.25">
      <c r="A22" s="135" t="s">
        <v>31</v>
      </c>
      <c r="B22" s="27" t="s">
        <v>93</v>
      </c>
      <c r="C22" s="102" t="s">
        <v>19</v>
      </c>
      <c r="D22" s="169">
        <v>50</v>
      </c>
      <c r="E22" s="227">
        <v>0</v>
      </c>
      <c r="F22" s="215">
        <f t="shared" si="2"/>
        <v>0</v>
      </c>
      <c r="G22" s="15"/>
      <c r="H22" s="211">
        <f t="shared" si="0"/>
        <v>0</v>
      </c>
      <c r="I22" s="213">
        <f t="shared" si="1"/>
        <v>0</v>
      </c>
      <c r="J22" s="182"/>
    </row>
    <row r="23" spans="1:10" ht="57.9" customHeight="1" x14ac:dyDescent="0.25">
      <c r="A23" s="119" t="s">
        <v>48</v>
      </c>
      <c r="B23" s="42" t="s">
        <v>153</v>
      </c>
      <c r="C23" s="34" t="s">
        <v>19</v>
      </c>
      <c r="D23" s="110">
        <v>85</v>
      </c>
      <c r="E23" s="227">
        <v>0</v>
      </c>
      <c r="F23" s="211">
        <f t="shared" si="2"/>
        <v>0</v>
      </c>
      <c r="G23" s="15"/>
      <c r="H23" s="211">
        <f t="shared" si="0"/>
        <v>0</v>
      </c>
      <c r="I23" s="213">
        <f t="shared" si="1"/>
        <v>0</v>
      </c>
      <c r="J23" s="182"/>
    </row>
    <row r="24" spans="1:10" ht="31.5" customHeight="1" thickBot="1" x14ac:dyDescent="0.3">
      <c r="A24" s="120"/>
      <c r="B24" s="64"/>
      <c r="C24" s="122"/>
      <c r="D24" s="267" t="s">
        <v>22</v>
      </c>
      <c r="E24" s="268"/>
      <c r="F24" s="208">
        <f>SUM(F6:F22)</f>
        <v>0</v>
      </c>
      <c r="G24" s="38"/>
      <c r="H24" s="208">
        <f>SUM(H6:H22)</f>
        <v>0</v>
      </c>
      <c r="I24" s="208">
        <f>SUM(I6:I22)</f>
        <v>0</v>
      </c>
    </row>
    <row r="25" spans="1:10" ht="12.75" customHeight="1" x14ac:dyDescent="0.25">
      <c r="A25" s="68" t="s">
        <v>214</v>
      </c>
    </row>
    <row r="26" spans="1:10" ht="12.75" customHeight="1" x14ac:dyDescent="0.25">
      <c r="B26" s="126"/>
    </row>
    <row r="27" spans="1:10" ht="12.75" customHeight="1" x14ac:dyDescent="0.25">
      <c r="B27" s="126"/>
    </row>
  </sheetData>
  <mergeCells count="4">
    <mergeCell ref="D24:E24"/>
    <mergeCell ref="I1:J1"/>
    <mergeCell ref="A2:J2"/>
    <mergeCell ref="A3:J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J12"/>
  <sheetViews>
    <sheetView view="pageBreakPreview" topLeftCell="A5" zoomScale="80" zoomScaleNormal="80" zoomScaleSheetLayoutView="80" workbookViewId="0">
      <selection activeCell="F6" sqref="F6"/>
    </sheetView>
  </sheetViews>
  <sheetFormatPr defaultColWidth="8.88671875" defaultRowHeight="12.75" customHeight="1" x14ac:dyDescent="0.25"/>
  <cols>
    <col min="1" max="1" width="5.109375" style="3" customWidth="1"/>
    <col min="2" max="2" width="56.6640625" style="31" customWidth="1"/>
    <col min="3" max="3" width="6" style="3" customWidth="1"/>
    <col min="4" max="4" width="7.33203125" style="11" customWidth="1"/>
    <col min="5" max="5" width="10.109375" style="65" customWidth="1"/>
    <col min="6" max="6" width="11.6640625" style="65" customWidth="1"/>
    <col min="7" max="7" width="6.109375" style="3" customWidth="1"/>
    <col min="8" max="8" width="11.88671875" style="65" customWidth="1"/>
    <col min="9" max="9" width="12.33203125" style="65" customWidth="1"/>
    <col min="10" max="10" width="16.88671875" style="3" customWidth="1"/>
    <col min="11" max="16384" width="8.88671875" style="3"/>
  </cols>
  <sheetData>
    <row r="1" spans="1:10" ht="15" customHeight="1" x14ac:dyDescent="0.25">
      <c r="A1" s="1"/>
      <c r="B1" s="32"/>
      <c r="C1" s="1"/>
      <c r="D1" s="79"/>
      <c r="E1" s="60"/>
      <c r="F1" s="60"/>
      <c r="G1" s="1"/>
      <c r="H1" s="60"/>
      <c r="I1" s="280" t="s">
        <v>193</v>
      </c>
      <c r="J1" s="263"/>
    </row>
    <row r="2" spans="1:10" ht="15.75" customHeight="1" x14ac:dyDescent="0.25">
      <c r="A2" s="271" t="s">
        <v>212</v>
      </c>
      <c r="B2" s="264"/>
      <c r="C2" s="264"/>
      <c r="D2" s="264"/>
      <c r="E2" s="264"/>
      <c r="F2" s="264"/>
      <c r="G2" s="264"/>
      <c r="H2" s="264"/>
      <c r="I2" s="264"/>
      <c r="J2" s="264"/>
    </row>
    <row r="3" spans="1:10" ht="15.75" customHeight="1" thickBot="1" x14ac:dyDescent="0.3">
      <c r="A3" s="265" t="s">
        <v>194</v>
      </c>
      <c r="B3" s="266"/>
      <c r="C3" s="266"/>
      <c r="D3" s="266"/>
      <c r="E3" s="266"/>
      <c r="F3" s="266"/>
      <c r="G3" s="266"/>
      <c r="H3" s="266"/>
      <c r="I3" s="266"/>
      <c r="J3" s="266"/>
    </row>
    <row r="4" spans="1:10" ht="39.6" x14ac:dyDescent="0.25">
      <c r="A4" s="50" t="s">
        <v>1</v>
      </c>
      <c r="B4" s="50" t="s">
        <v>2</v>
      </c>
      <c r="C4" s="50" t="s">
        <v>3</v>
      </c>
      <c r="D4" s="137" t="s">
        <v>4</v>
      </c>
      <c r="E4" s="52" t="s">
        <v>5</v>
      </c>
      <c r="F4" s="52" t="s">
        <v>6</v>
      </c>
      <c r="G4" s="50" t="s">
        <v>215</v>
      </c>
      <c r="H4" s="52" t="s">
        <v>7</v>
      </c>
      <c r="I4" s="52" t="s">
        <v>8</v>
      </c>
      <c r="J4" s="71" t="s">
        <v>154</v>
      </c>
    </row>
    <row r="5" spans="1:10" ht="13.2" x14ac:dyDescent="0.25">
      <c r="A5" s="151" t="s">
        <v>9</v>
      </c>
      <c r="B5" s="152">
        <v>2</v>
      </c>
      <c r="C5" s="151" t="s">
        <v>10</v>
      </c>
      <c r="D5" s="153" t="s">
        <v>11</v>
      </c>
      <c r="E5" s="93" t="s">
        <v>12</v>
      </c>
      <c r="F5" s="93" t="s">
        <v>13</v>
      </c>
      <c r="G5" s="151" t="s">
        <v>14</v>
      </c>
      <c r="H5" s="93" t="s">
        <v>15</v>
      </c>
      <c r="I5" s="93" t="s">
        <v>16</v>
      </c>
      <c r="J5" s="189" t="s">
        <v>23</v>
      </c>
    </row>
    <row r="6" spans="1:10" s="316" customFormat="1" ht="400.8" customHeight="1" x14ac:dyDescent="0.25">
      <c r="A6" s="351" t="s">
        <v>9</v>
      </c>
      <c r="B6" s="352" t="s">
        <v>229</v>
      </c>
      <c r="C6" s="353" t="s">
        <v>17</v>
      </c>
      <c r="D6" s="354">
        <v>30</v>
      </c>
      <c r="E6" s="355">
        <v>0</v>
      </c>
      <c r="F6" s="356">
        <f>D6*E6</f>
        <v>0</v>
      </c>
      <c r="G6" s="357"/>
      <c r="H6" s="358">
        <f t="shared" ref="H6:H8" si="0">F6*G6</f>
        <v>0</v>
      </c>
      <c r="I6" s="358">
        <f t="shared" ref="I6:I8" si="1">F6+H6</f>
        <v>0</v>
      </c>
      <c r="J6" s="315"/>
    </row>
    <row r="7" spans="1:10" ht="219" customHeight="1" x14ac:dyDescent="0.25">
      <c r="A7" s="14" t="s">
        <v>18</v>
      </c>
      <c r="B7" s="42" t="s">
        <v>110</v>
      </c>
      <c r="C7" s="149" t="s">
        <v>17</v>
      </c>
      <c r="D7" s="154">
        <v>1200</v>
      </c>
      <c r="E7" s="231">
        <v>0</v>
      </c>
      <c r="F7" s="232">
        <f>D7*E7</f>
        <v>0</v>
      </c>
      <c r="G7" s="138"/>
      <c r="H7" s="233">
        <f t="shared" si="0"/>
        <v>0</v>
      </c>
      <c r="I7" s="233">
        <f t="shared" si="1"/>
        <v>0</v>
      </c>
      <c r="J7" s="182"/>
    </row>
    <row r="8" spans="1:10" ht="54" customHeight="1" x14ac:dyDescent="0.25">
      <c r="A8" s="14" t="s">
        <v>10</v>
      </c>
      <c r="B8" s="42" t="s">
        <v>94</v>
      </c>
      <c r="C8" s="149" t="s">
        <v>17</v>
      </c>
      <c r="D8" s="108">
        <v>1500</v>
      </c>
      <c r="E8" s="231">
        <v>0</v>
      </c>
      <c r="F8" s="232">
        <f>D8*E8</f>
        <v>0</v>
      </c>
      <c r="G8" s="138"/>
      <c r="H8" s="233">
        <f t="shared" si="0"/>
        <v>0</v>
      </c>
      <c r="I8" s="233">
        <f t="shared" si="1"/>
        <v>0</v>
      </c>
      <c r="J8" s="182"/>
    </row>
    <row r="9" spans="1:10" ht="27.75" customHeight="1" thickBot="1" x14ac:dyDescent="0.3">
      <c r="A9" s="8"/>
      <c r="B9" s="36"/>
      <c r="C9" s="10"/>
      <c r="D9" s="274" t="s">
        <v>22</v>
      </c>
      <c r="E9" s="275"/>
      <c r="F9" s="208">
        <f>SUM(F6:F8)</f>
        <v>0</v>
      </c>
      <c r="G9" s="327"/>
      <c r="H9" s="208">
        <f>SUM(H6:H8)</f>
        <v>0</v>
      </c>
      <c r="I9" s="208">
        <f>SUM(I6:I8)</f>
        <v>0</v>
      </c>
    </row>
    <row r="10" spans="1:10" ht="12.75" customHeight="1" x14ac:dyDescent="0.25">
      <c r="A10" s="3" t="s">
        <v>214</v>
      </c>
    </row>
    <row r="11" spans="1:10" ht="12.75" customHeight="1" x14ac:dyDescent="0.25">
      <c r="B11" s="28"/>
    </row>
    <row r="12" spans="1:10" ht="12.75" customHeight="1" x14ac:dyDescent="0.25">
      <c r="B12" s="28"/>
    </row>
  </sheetData>
  <mergeCells count="4">
    <mergeCell ref="D9:E9"/>
    <mergeCell ref="I1:J1"/>
    <mergeCell ref="A2:J2"/>
    <mergeCell ref="A3:J3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J36"/>
  <sheetViews>
    <sheetView view="pageBreakPreview" topLeftCell="A26" zoomScale="80" zoomScaleNormal="70" zoomScaleSheetLayoutView="80" workbookViewId="0">
      <selection activeCell="A28" sqref="A28:XFD28"/>
    </sheetView>
  </sheetViews>
  <sheetFormatPr defaultColWidth="8.88671875" defaultRowHeight="12.75" customHeight="1" x14ac:dyDescent="0.25"/>
  <cols>
    <col min="1" max="1" width="5.109375" style="3" customWidth="1"/>
    <col min="2" max="2" width="58.44140625" style="31" customWidth="1"/>
    <col min="3" max="3" width="6.33203125" style="29" customWidth="1"/>
    <col min="4" max="4" width="7.6640625" style="180" customWidth="1"/>
    <col min="5" max="5" width="8.109375" style="29" customWidth="1"/>
    <col min="6" max="6" width="11.88671875" style="29" customWidth="1"/>
    <col min="7" max="7" width="6" style="29" customWidth="1"/>
    <col min="8" max="8" width="10.33203125" style="29" customWidth="1"/>
    <col min="9" max="9" width="11.5546875" style="29" customWidth="1"/>
    <col min="10" max="10" width="18" style="3" customWidth="1"/>
    <col min="11" max="16384" width="8.88671875" style="3"/>
  </cols>
  <sheetData>
    <row r="1" spans="1:10" ht="13.2" x14ac:dyDescent="0.25">
      <c r="A1" s="1"/>
      <c r="B1" s="32"/>
      <c r="C1" s="33"/>
      <c r="D1" s="179"/>
      <c r="E1" s="33"/>
      <c r="F1" s="33"/>
      <c r="G1" s="33"/>
      <c r="H1" s="33"/>
      <c r="I1" s="289" t="s">
        <v>195</v>
      </c>
      <c r="J1" s="290"/>
    </row>
    <row r="2" spans="1:10" ht="12" customHeight="1" x14ac:dyDescent="0.25">
      <c r="A2" s="271" t="s">
        <v>212</v>
      </c>
      <c r="B2" s="264"/>
      <c r="C2" s="264"/>
      <c r="D2" s="264"/>
      <c r="E2" s="264"/>
      <c r="F2" s="264"/>
      <c r="G2" s="264"/>
      <c r="H2" s="264"/>
      <c r="I2" s="264"/>
      <c r="J2" s="264"/>
    </row>
    <row r="3" spans="1:10" ht="15.75" customHeight="1" thickBot="1" x14ac:dyDescent="0.3">
      <c r="A3" s="265" t="s">
        <v>196</v>
      </c>
      <c r="B3" s="266"/>
      <c r="C3" s="266"/>
      <c r="D3" s="266"/>
      <c r="E3" s="266"/>
      <c r="F3" s="266"/>
      <c r="G3" s="266"/>
      <c r="H3" s="266"/>
      <c r="I3" s="266"/>
      <c r="J3" s="266"/>
    </row>
    <row r="4" spans="1:10" ht="44.25" customHeight="1" x14ac:dyDescent="0.25">
      <c r="A4" s="12" t="s">
        <v>1</v>
      </c>
      <c r="B4" s="12" t="s">
        <v>2</v>
      </c>
      <c r="C4" s="12" t="s">
        <v>3</v>
      </c>
      <c r="D4" s="106" t="s">
        <v>4</v>
      </c>
      <c r="E4" s="12" t="s">
        <v>5</v>
      </c>
      <c r="F4" s="12" t="s">
        <v>6</v>
      </c>
      <c r="G4" s="12" t="s">
        <v>213</v>
      </c>
      <c r="H4" s="12" t="s">
        <v>7</v>
      </c>
      <c r="I4" s="12" t="s">
        <v>8</v>
      </c>
      <c r="J4" s="71" t="s">
        <v>154</v>
      </c>
    </row>
    <row r="5" spans="1:10" ht="15" customHeight="1" x14ac:dyDescent="0.25">
      <c r="A5" s="50" t="s">
        <v>9</v>
      </c>
      <c r="B5" s="13">
        <v>2</v>
      </c>
      <c r="C5" s="12" t="s">
        <v>10</v>
      </c>
      <c r="D5" s="106" t="s">
        <v>11</v>
      </c>
      <c r="E5" s="12" t="s">
        <v>12</v>
      </c>
      <c r="F5" s="12" t="s">
        <v>13</v>
      </c>
      <c r="G5" s="12" t="s">
        <v>14</v>
      </c>
      <c r="H5" s="12" t="s">
        <v>15</v>
      </c>
      <c r="I5" s="12" t="s">
        <v>16</v>
      </c>
      <c r="J5" s="189" t="s">
        <v>23</v>
      </c>
    </row>
    <row r="6" spans="1:10" ht="81.75" customHeight="1" x14ac:dyDescent="0.25">
      <c r="A6" s="14" t="s">
        <v>9</v>
      </c>
      <c r="B6" s="139" t="s">
        <v>95</v>
      </c>
      <c r="C6" s="56" t="s">
        <v>17</v>
      </c>
      <c r="D6" s="174">
        <v>3000</v>
      </c>
      <c r="E6" s="203">
        <v>0</v>
      </c>
      <c r="F6" s="203">
        <f>D6*E6</f>
        <v>0</v>
      </c>
      <c r="G6" s="6"/>
      <c r="H6" s="203">
        <f t="shared" ref="H6:H32" si="0">F6*G6</f>
        <v>0</v>
      </c>
      <c r="I6" s="205">
        <f t="shared" ref="I6:I32" si="1">F6+H6</f>
        <v>0</v>
      </c>
      <c r="J6" s="182"/>
    </row>
    <row r="7" spans="1:10" ht="80.25" customHeight="1" x14ac:dyDescent="0.25">
      <c r="A7" s="14" t="s">
        <v>18</v>
      </c>
      <c r="B7" s="140" t="s">
        <v>96</v>
      </c>
      <c r="C7" s="56" t="s">
        <v>17</v>
      </c>
      <c r="D7" s="110">
        <v>700</v>
      </c>
      <c r="E7" s="203">
        <v>0</v>
      </c>
      <c r="F7" s="203">
        <f t="shared" ref="F7:F32" si="2">D7*E7</f>
        <v>0</v>
      </c>
      <c r="G7" s="6"/>
      <c r="H7" s="203">
        <f t="shared" si="0"/>
        <v>0</v>
      </c>
      <c r="I7" s="205">
        <f t="shared" si="1"/>
        <v>0</v>
      </c>
      <c r="J7" s="182"/>
    </row>
    <row r="8" spans="1:10" s="316" customFormat="1" ht="203.4" customHeight="1" x14ac:dyDescent="0.25">
      <c r="A8" s="329" t="s">
        <v>10</v>
      </c>
      <c r="B8" s="359" t="s">
        <v>230</v>
      </c>
      <c r="C8" s="334" t="s">
        <v>17</v>
      </c>
      <c r="D8" s="308">
        <v>500</v>
      </c>
      <c r="E8" s="312">
        <v>0</v>
      </c>
      <c r="F8" s="312">
        <f t="shared" si="2"/>
        <v>0</v>
      </c>
      <c r="G8" s="313"/>
      <c r="H8" s="312">
        <f t="shared" si="0"/>
        <v>0</v>
      </c>
      <c r="I8" s="314">
        <f t="shared" si="1"/>
        <v>0</v>
      </c>
      <c r="J8" s="315"/>
    </row>
    <row r="9" spans="1:10" ht="83.25" customHeight="1" x14ac:dyDescent="0.25">
      <c r="A9" s="14" t="s">
        <v>11</v>
      </c>
      <c r="B9" s="140" t="s">
        <v>97</v>
      </c>
      <c r="C9" s="56" t="s">
        <v>17</v>
      </c>
      <c r="D9" s="110">
        <v>4000</v>
      </c>
      <c r="E9" s="203">
        <v>0</v>
      </c>
      <c r="F9" s="203">
        <f t="shared" si="2"/>
        <v>0</v>
      </c>
      <c r="G9" s="6"/>
      <c r="H9" s="203">
        <f t="shared" si="0"/>
        <v>0</v>
      </c>
      <c r="I9" s="205">
        <f t="shared" si="1"/>
        <v>0</v>
      </c>
      <c r="J9" s="182"/>
    </row>
    <row r="10" spans="1:10" ht="147" customHeight="1" x14ac:dyDescent="0.25">
      <c r="A10" s="14" t="s">
        <v>12</v>
      </c>
      <c r="B10" s="140" t="s">
        <v>98</v>
      </c>
      <c r="C10" s="56" t="s">
        <v>17</v>
      </c>
      <c r="D10" s="110">
        <v>1500</v>
      </c>
      <c r="E10" s="203">
        <v>0</v>
      </c>
      <c r="F10" s="203">
        <f t="shared" si="2"/>
        <v>0</v>
      </c>
      <c r="G10" s="6"/>
      <c r="H10" s="203">
        <f t="shared" si="0"/>
        <v>0</v>
      </c>
      <c r="I10" s="205">
        <f t="shared" si="1"/>
        <v>0</v>
      </c>
      <c r="J10" s="182"/>
    </row>
    <row r="11" spans="1:10" ht="81" customHeight="1" x14ac:dyDescent="0.25">
      <c r="A11" s="14" t="s">
        <v>20</v>
      </c>
      <c r="B11" s="140" t="s">
        <v>99</v>
      </c>
      <c r="C11" s="56" t="s">
        <v>17</v>
      </c>
      <c r="D11" s="110">
        <v>10000</v>
      </c>
      <c r="E11" s="203">
        <v>0</v>
      </c>
      <c r="F11" s="203">
        <f t="shared" si="2"/>
        <v>0</v>
      </c>
      <c r="G11" s="6"/>
      <c r="H11" s="203">
        <f t="shared" si="0"/>
        <v>0</v>
      </c>
      <c r="I11" s="205">
        <f t="shared" si="1"/>
        <v>0</v>
      </c>
      <c r="J11" s="182"/>
    </row>
    <row r="12" spans="1:10" ht="42" customHeight="1" x14ac:dyDescent="0.25">
      <c r="A12" s="14" t="s">
        <v>14</v>
      </c>
      <c r="B12" s="140" t="s">
        <v>100</v>
      </c>
      <c r="C12" s="56" t="s">
        <v>133</v>
      </c>
      <c r="D12" s="110">
        <v>2500</v>
      </c>
      <c r="E12" s="203">
        <v>0</v>
      </c>
      <c r="F12" s="203">
        <f t="shared" si="2"/>
        <v>0</v>
      </c>
      <c r="G12" s="6"/>
      <c r="H12" s="203">
        <f t="shared" si="0"/>
        <v>0</v>
      </c>
      <c r="I12" s="205">
        <f t="shared" si="1"/>
        <v>0</v>
      </c>
      <c r="J12" s="182"/>
    </row>
    <row r="13" spans="1:10" ht="58.5" customHeight="1" x14ac:dyDescent="0.25">
      <c r="A13" s="14" t="s">
        <v>21</v>
      </c>
      <c r="B13" s="140" t="s">
        <v>101</v>
      </c>
      <c r="C13" s="56" t="s">
        <v>17</v>
      </c>
      <c r="D13" s="110">
        <v>1000</v>
      </c>
      <c r="E13" s="203">
        <v>0</v>
      </c>
      <c r="F13" s="203">
        <f t="shared" si="2"/>
        <v>0</v>
      </c>
      <c r="G13" s="6"/>
      <c r="H13" s="203">
        <f t="shared" si="0"/>
        <v>0</v>
      </c>
      <c r="I13" s="205">
        <f t="shared" si="1"/>
        <v>0</v>
      </c>
      <c r="J13" s="182"/>
    </row>
    <row r="14" spans="1:10" ht="48.75" customHeight="1" x14ac:dyDescent="0.25">
      <c r="A14" s="14" t="s">
        <v>24</v>
      </c>
      <c r="B14" s="140" t="s">
        <v>102</v>
      </c>
      <c r="C14" s="56" t="s">
        <v>17</v>
      </c>
      <c r="D14" s="110">
        <v>700</v>
      </c>
      <c r="E14" s="203">
        <v>0</v>
      </c>
      <c r="F14" s="203">
        <f t="shared" si="2"/>
        <v>0</v>
      </c>
      <c r="G14" s="6"/>
      <c r="H14" s="203">
        <f t="shared" si="0"/>
        <v>0</v>
      </c>
      <c r="I14" s="205">
        <f t="shared" si="1"/>
        <v>0</v>
      </c>
      <c r="J14" s="182"/>
    </row>
    <row r="15" spans="1:10" s="316" customFormat="1" ht="90" customHeight="1" x14ac:dyDescent="0.25">
      <c r="A15" s="329" t="s">
        <v>23</v>
      </c>
      <c r="B15" s="360" t="s">
        <v>231</v>
      </c>
      <c r="C15" s="334" t="s">
        <v>58</v>
      </c>
      <c r="D15" s="308">
        <v>300</v>
      </c>
      <c r="E15" s="312">
        <v>0</v>
      </c>
      <c r="F15" s="312">
        <f t="shared" si="2"/>
        <v>0</v>
      </c>
      <c r="G15" s="313"/>
      <c r="H15" s="312">
        <f t="shared" si="0"/>
        <v>0</v>
      </c>
      <c r="I15" s="314">
        <f t="shared" si="1"/>
        <v>0</v>
      </c>
      <c r="J15" s="315"/>
    </row>
    <row r="16" spans="1:10" s="316" customFormat="1" ht="120" customHeight="1" x14ac:dyDescent="0.25">
      <c r="A16" s="329" t="s">
        <v>25</v>
      </c>
      <c r="B16" s="359" t="s">
        <v>232</v>
      </c>
      <c r="C16" s="334" t="s">
        <v>17</v>
      </c>
      <c r="D16" s="308">
        <v>20</v>
      </c>
      <c r="E16" s="312">
        <v>0</v>
      </c>
      <c r="F16" s="312">
        <f t="shared" si="2"/>
        <v>0</v>
      </c>
      <c r="G16" s="313"/>
      <c r="H16" s="312">
        <f t="shared" si="0"/>
        <v>0</v>
      </c>
      <c r="I16" s="314">
        <f t="shared" si="1"/>
        <v>0</v>
      </c>
      <c r="J16" s="315"/>
    </row>
    <row r="17" spans="1:10" s="68" customFormat="1" ht="29.25" customHeight="1" x14ac:dyDescent="0.25">
      <c r="A17" s="14" t="s">
        <v>26</v>
      </c>
      <c r="B17" s="235" t="s">
        <v>134</v>
      </c>
      <c r="C17" s="97" t="s">
        <v>133</v>
      </c>
      <c r="D17" s="110">
        <v>800</v>
      </c>
      <c r="E17" s="203">
        <v>0</v>
      </c>
      <c r="F17" s="203">
        <f t="shared" si="2"/>
        <v>0</v>
      </c>
      <c r="G17" s="6"/>
      <c r="H17" s="203">
        <f t="shared" si="0"/>
        <v>0</v>
      </c>
      <c r="I17" s="205">
        <f t="shared" si="1"/>
        <v>0</v>
      </c>
      <c r="J17" s="183"/>
    </row>
    <row r="18" spans="1:10" s="316" customFormat="1" ht="51.6" customHeight="1" x14ac:dyDescent="0.25">
      <c r="A18" s="329" t="s">
        <v>27</v>
      </c>
      <c r="B18" s="361" t="s">
        <v>233</v>
      </c>
      <c r="C18" s="331" t="s">
        <v>133</v>
      </c>
      <c r="D18" s="308">
        <v>100</v>
      </c>
      <c r="E18" s="312">
        <v>0</v>
      </c>
      <c r="F18" s="312">
        <f t="shared" si="2"/>
        <v>0</v>
      </c>
      <c r="G18" s="313"/>
      <c r="H18" s="312">
        <f t="shared" si="0"/>
        <v>0</v>
      </c>
      <c r="I18" s="314">
        <f t="shared" si="1"/>
        <v>0</v>
      </c>
      <c r="J18" s="315"/>
    </row>
    <row r="19" spans="1:10" s="316" customFormat="1" ht="128.4" customHeight="1" x14ac:dyDescent="0.25">
      <c r="A19" s="329" t="s">
        <v>28</v>
      </c>
      <c r="B19" s="359" t="s">
        <v>234</v>
      </c>
      <c r="C19" s="334" t="s">
        <v>17</v>
      </c>
      <c r="D19" s="308">
        <v>20000</v>
      </c>
      <c r="E19" s="312">
        <v>0</v>
      </c>
      <c r="F19" s="312">
        <f t="shared" si="2"/>
        <v>0</v>
      </c>
      <c r="G19" s="313"/>
      <c r="H19" s="312">
        <f t="shared" si="0"/>
        <v>0</v>
      </c>
      <c r="I19" s="314">
        <f t="shared" si="1"/>
        <v>0</v>
      </c>
      <c r="J19" s="315"/>
    </row>
    <row r="20" spans="1:10" ht="87" customHeight="1" x14ac:dyDescent="0.25">
      <c r="A20" s="14" t="s">
        <v>29</v>
      </c>
      <c r="B20" s="236" t="s">
        <v>103</v>
      </c>
      <c r="C20" s="56" t="s">
        <v>17</v>
      </c>
      <c r="D20" s="110">
        <v>2300</v>
      </c>
      <c r="E20" s="203">
        <v>0</v>
      </c>
      <c r="F20" s="203">
        <f t="shared" si="2"/>
        <v>0</v>
      </c>
      <c r="G20" s="6"/>
      <c r="H20" s="203">
        <f t="shared" si="0"/>
        <v>0</v>
      </c>
      <c r="I20" s="205">
        <f t="shared" si="1"/>
        <v>0</v>
      </c>
      <c r="J20" s="182"/>
    </row>
    <row r="21" spans="1:10" ht="35.25" customHeight="1" x14ac:dyDescent="0.25">
      <c r="A21" s="14" t="s">
        <v>30</v>
      </c>
      <c r="B21" s="236" t="s">
        <v>104</v>
      </c>
      <c r="C21" s="56" t="s">
        <v>17</v>
      </c>
      <c r="D21" s="110">
        <v>14000</v>
      </c>
      <c r="E21" s="203">
        <v>0</v>
      </c>
      <c r="F21" s="203">
        <f t="shared" si="2"/>
        <v>0</v>
      </c>
      <c r="G21" s="6"/>
      <c r="H21" s="203">
        <f t="shared" si="0"/>
        <v>0</v>
      </c>
      <c r="I21" s="205">
        <f t="shared" si="1"/>
        <v>0</v>
      </c>
      <c r="J21" s="182"/>
    </row>
    <row r="22" spans="1:10" ht="133.5" customHeight="1" x14ac:dyDescent="0.25">
      <c r="A22" s="14" t="s">
        <v>31</v>
      </c>
      <c r="B22" s="141" t="s">
        <v>105</v>
      </c>
      <c r="C22" s="56" t="s">
        <v>17</v>
      </c>
      <c r="D22" s="169">
        <v>1000</v>
      </c>
      <c r="E22" s="203">
        <v>0</v>
      </c>
      <c r="F22" s="203">
        <f t="shared" si="2"/>
        <v>0</v>
      </c>
      <c r="G22" s="6"/>
      <c r="H22" s="203">
        <f t="shared" si="0"/>
        <v>0</v>
      </c>
      <c r="I22" s="205">
        <f t="shared" si="1"/>
        <v>0</v>
      </c>
      <c r="J22" s="182"/>
    </row>
    <row r="23" spans="1:10" ht="123" customHeight="1" x14ac:dyDescent="0.25">
      <c r="A23" s="14" t="s">
        <v>48</v>
      </c>
      <c r="B23" s="27" t="s">
        <v>106</v>
      </c>
      <c r="C23" s="56" t="s">
        <v>17</v>
      </c>
      <c r="D23" s="110">
        <v>500</v>
      </c>
      <c r="E23" s="203">
        <v>0</v>
      </c>
      <c r="F23" s="203">
        <f t="shared" si="2"/>
        <v>0</v>
      </c>
      <c r="G23" s="6"/>
      <c r="H23" s="203">
        <f t="shared" si="0"/>
        <v>0</v>
      </c>
      <c r="I23" s="205">
        <f t="shared" si="1"/>
        <v>0</v>
      </c>
      <c r="J23" s="182"/>
    </row>
    <row r="24" spans="1:10" ht="334.2" customHeight="1" x14ac:dyDescent="0.25">
      <c r="A24" s="14" t="s">
        <v>49</v>
      </c>
      <c r="B24" s="237" t="s">
        <v>197</v>
      </c>
      <c r="C24" s="102" t="s">
        <v>17</v>
      </c>
      <c r="D24" s="110">
        <v>500</v>
      </c>
      <c r="E24" s="203">
        <v>0</v>
      </c>
      <c r="F24" s="203">
        <f t="shared" si="2"/>
        <v>0</v>
      </c>
      <c r="G24" s="6"/>
      <c r="H24" s="203">
        <f t="shared" si="0"/>
        <v>0</v>
      </c>
      <c r="I24" s="205">
        <f t="shared" si="1"/>
        <v>0</v>
      </c>
      <c r="J24" s="182"/>
    </row>
    <row r="25" spans="1:10" s="316" customFormat="1" ht="409.6" customHeight="1" x14ac:dyDescent="0.25">
      <c r="A25" s="329" t="s">
        <v>50</v>
      </c>
      <c r="B25" s="362" t="s">
        <v>235</v>
      </c>
      <c r="C25" s="334" t="s">
        <v>17</v>
      </c>
      <c r="D25" s="308">
        <v>500</v>
      </c>
      <c r="E25" s="312">
        <v>0</v>
      </c>
      <c r="F25" s="312">
        <f t="shared" si="2"/>
        <v>0</v>
      </c>
      <c r="G25" s="313"/>
      <c r="H25" s="312">
        <f t="shared" si="0"/>
        <v>0</v>
      </c>
      <c r="I25" s="314">
        <f t="shared" si="1"/>
        <v>0</v>
      </c>
      <c r="J25" s="315"/>
    </row>
    <row r="26" spans="1:10" ht="45" customHeight="1" x14ac:dyDescent="0.25">
      <c r="A26" s="14" t="s">
        <v>51</v>
      </c>
      <c r="B26" s="27" t="s">
        <v>107</v>
      </c>
      <c r="C26" s="56" t="s">
        <v>19</v>
      </c>
      <c r="D26" s="110">
        <v>150</v>
      </c>
      <c r="E26" s="203">
        <v>0</v>
      </c>
      <c r="F26" s="203">
        <f t="shared" si="2"/>
        <v>0</v>
      </c>
      <c r="G26" s="6"/>
      <c r="H26" s="203">
        <f t="shared" si="0"/>
        <v>0</v>
      </c>
      <c r="I26" s="205">
        <f t="shared" si="1"/>
        <v>0</v>
      </c>
      <c r="J26" s="182"/>
    </row>
    <row r="27" spans="1:10" ht="42.75" customHeight="1" x14ac:dyDescent="0.25">
      <c r="A27" s="14" t="s">
        <v>52</v>
      </c>
      <c r="B27" s="142" t="s">
        <v>108</v>
      </c>
      <c r="C27" s="56" t="s">
        <v>19</v>
      </c>
      <c r="D27" s="163">
        <v>500</v>
      </c>
      <c r="E27" s="203">
        <v>0</v>
      </c>
      <c r="F27" s="203">
        <f t="shared" si="2"/>
        <v>0</v>
      </c>
      <c r="G27" s="6"/>
      <c r="H27" s="203">
        <f t="shared" si="0"/>
        <v>0</v>
      </c>
      <c r="I27" s="205">
        <f t="shared" si="1"/>
        <v>0</v>
      </c>
      <c r="J27" s="182"/>
    </row>
    <row r="28" spans="1:10" s="316" customFormat="1" ht="152.4" customHeight="1" x14ac:dyDescent="0.25">
      <c r="A28" s="329" t="s">
        <v>53</v>
      </c>
      <c r="B28" s="359" t="s">
        <v>236</v>
      </c>
      <c r="C28" s="334" t="s">
        <v>17</v>
      </c>
      <c r="D28" s="308">
        <v>4800</v>
      </c>
      <c r="E28" s="312">
        <v>0</v>
      </c>
      <c r="F28" s="312">
        <f t="shared" si="2"/>
        <v>0</v>
      </c>
      <c r="G28" s="313"/>
      <c r="H28" s="312">
        <f t="shared" si="0"/>
        <v>0</v>
      </c>
      <c r="I28" s="314">
        <f t="shared" si="1"/>
        <v>0</v>
      </c>
      <c r="J28" s="315"/>
    </row>
    <row r="29" spans="1:10" ht="379.5" customHeight="1" x14ac:dyDescent="0.25">
      <c r="A29" s="14" t="s">
        <v>54</v>
      </c>
      <c r="B29" s="238" t="s">
        <v>198</v>
      </c>
      <c r="C29" s="56" t="s">
        <v>17</v>
      </c>
      <c r="D29" s="169">
        <v>2000</v>
      </c>
      <c r="E29" s="203">
        <v>0</v>
      </c>
      <c r="F29" s="203">
        <f t="shared" si="2"/>
        <v>0</v>
      </c>
      <c r="G29" s="6"/>
      <c r="H29" s="203">
        <f t="shared" si="0"/>
        <v>0</v>
      </c>
      <c r="I29" s="205">
        <f t="shared" si="1"/>
        <v>0</v>
      </c>
      <c r="J29" s="182"/>
    </row>
    <row r="30" spans="1:10" ht="329.4" customHeight="1" x14ac:dyDescent="0.25">
      <c r="A30" s="14" t="s">
        <v>55</v>
      </c>
      <c r="B30" s="239" t="s">
        <v>199</v>
      </c>
      <c r="C30" s="56" t="s">
        <v>17</v>
      </c>
      <c r="D30" s="110">
        <v>1000</v>
      </c>
      <c r="E30" s="203">
        <v>0</v>
      </c>
      <c r="F30" s="203">
        <f t="shared" si="2"/>
        <v>0</v>
      </c>
      <c r="G30" s="6"/>
      <c r="H30" s="203">
        <f t="shared" si="0"/>
        <v>0</v>
      </c>
      <c r="I30" s="205">
        <f t="shared" si="1"/>
        <v>0</v>
      </c>
      <c r="J30" s="182"/>
    </row>
    <row r="31" spans="1:10" ht="276.60000000000002" customHeight="1" x14ac:dyDescent="0.25">
      <c r="A31" s="14" t="s">
        <v>56</v>
      </c>
      <c r="B31" s="241" t="s">
        <v>109</v>
      </c>
      <c r="C31" s="164" t="s">
        <v>17</v>
      </c>
      <c r="D31" s="169">
        <v>1000</v>
      </c>
      <c r="E31" s="203">
        <v>0</v>
      </c>
      <c r="F31" s="203">
        <f t="shared" si="2"/>
        <v>0</v>
      </c>
      <c r="G31" s="6"/>
      <c r="H31" s="203">
        <f t="shared" si="0"/>
        <v>0</v>
      </c>
      <c r="I31" s="205">
        <f t="shared" si="1"/>
        <v>0</v>
      </c>
      <c r="J31" s="182"/>
    </row>
    <row r="32" spans="1:10" ht="106.2" customHeight="1" x14ac:dyDescent="0.25">
      <c r="A32" s="14" t="s">
        <v>57</v>
      </c>
      <c r="B32" s="240" t="s">
        <v>200</v>
      </c>
      <c r="C32" s="94" t="s">
        <v>17</v>
      </c>
      <c r="D32" s="110">
        <v>500</v>
      </c>
      <c r="E32" s="203">
        <v>0</v>
      </c>
      <c r="F32" s="234">
        <f t="shared" si="2"/>
        <v>0</v>
      </c>
      <c r="G32" s="6"/>
      <c r="H32" s="234">
        <f t="shared" si="0"/>
        <v>0</v>
      </c>
      <c r="I32" s="207">
        <f t="shared" si="1"/>
        <v>0</v>
      </c>
      <c r="J32" s="182"/>
    </row>
    <row r="33" spans="1:9" ht="33.75" customHeight="1" thickBot="1" x14ac:dyDescent="0.3">
      <c r="A33" s="143"/>
      <c r="B33" s="144"/>
      <c r="C33" s="37"/>
      <c r="D33" s="274" t="s">
        <v>22</v>
      </c>
      <c r="E33" s="293"/>
      <c r="F33" s="208">
        <f>SUM(F6:F31)</f>
        <v>0</v>
      </c>
      <c r="G33" s="38"/>
      <c r="H33" s="208">
        <f>SUM(H6:H31)</f>
        <v>0</v>
      </c>
      <c r="I33" s="208">
        <f>SUM(I6:I31)</f>
        <v>0</v>
      </c>
    </row>
    <row r="34" spans="1:9" ht="12.75" customHeight="1" x14ac:dyDescent="0.25">
      <c r="A34" s="3" t="s">
        <v>214</v>
      </c>
    </row>
    <row r="35" spans="1:9" ht="13.2" x14ac:dyDescent="0.25">
      <c r="B35" s="28"/>
    </row>
    <row r="36" spans="1:9" ht="13.2" x14ac:dyDescent="0.25">
      <c r="B36" s="28"/>
    </row>
  </sheetData>
  <mergeCells count="4">
    <mergeCell ref="D33:E33"/>
    <mergeCell ref="I1:J1"/>
    <mergeCell ref="A2:J2"/>
    <mergeCell ref="A3:J3"/>
  </mergeCells>
  <pageMargins left="0.11811023622047245" right="0.11811023622047245" top="0.74803149606299213" bottom="0.74803149606299213" header="0.31496062992125984" footer="0.31496062992125984"/>
  <pageSetup paperSize="9" scale="80" orientation="landscape" r:id="rId1"/>
  <rowBreaks count="2" manualBreakCount="2">
    <brk id="14" max="9" man="1"/>
    <brk id="22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J11"/>
  <sheetViews>
    <sheetView view="pageBreakPreview" topLeftCell="A7" zoomScale="70" zoomScaleNormal="70" zoomScaleSheetLayoutView="70" workbookViewId="0">
      <selection activeCell="G6" sqref="G6:G7"/>
    </sheetView>
  </sheetViews>
  <sheetFormatPr defaultColWidth="8.88671875" defaultRowHeight="12.75" customHeight="1" x14ac:dyDescent="0.25"/>
  <cols>
    <col min="1" max="1" width="5.109375" style="3" customWidth="1"/>
    <col min="2" max="2" width="68.44140625" style="31" customWidth="1"/>
    <col min="3" max="3" width="6" style="3" customWidth="1"/>
    <col min="4" max="4" width="6.44140625" style="11" customWidth="1"/>
    <col min="5" max="5" width="10.109375" style="65" customWidth="1"/>
    <col min="6" max="6" width="12.5546875" style="65" customWidth="1"/>
    <col min="7" max="7" width="6.109375" style="3" customWidth="1"/>
    <col min="8" max="8" width="11.6640625" style="65" customWidth="1"/>
    <col min="9" max="9" width="13.44140625" style="65" customWidth="1"/>
    <col min="10" max="10" width="16.88671875" style="3" customWidth="1"/>
    <col min="11" max="16384" width="8.88671875" style="3"/>
  </cols>
  <sheetData>
    <row r="1" spans="1:10" ht="13.2" x14ac:dyDescent="0.25">
      <c r="A1" s="1"/>
      <c r="B1" s="32"/>
      <c r="C1" s="1"/>
      <c r="D1" s="79"/>
      <c r="E1" s="60"/>
      <c r="F1" s="60"/>
      <c r="G1" s="1"/>
      <c r="H1" s="60"/>
      <c r="I1" s="280" t="s">
        <v>201</v>
      </c>
      <c r="J1" s="263"/>
    </row>
    <row r="2" spans="1:10" ht="15.75" customHeight="1" x14ac:dyDescent="0.25">
      <c r="A2" s="271" t="s">
        <v>0</v>
      </c>
      <c r="B2" s="264"/>
      <c r="C2" s="264"/>
      <c r="D2" s="264"/>
      <c r="E2" s="264"/>
      <c r="F2" s="264"/>
      <c r="G2" s="264"/>
      <c r="H2" s="264"/>
      <c r="I2" s="264"/>
      <c r="J2" s="264"/>
    </row>
    <row r="3" spans="1:10" ht="15.75" customHeight="1" thickBot="1" x14ac:dyDescent="0.3">
      <c r="A3" s="294" t="s">
        <v>202</v>
      </c>
      <c r="B3" s="295"/>
      <c r="C3" s="295"/>
      <c r="D3" s="295"/>
      <c r="E3" s="295"/>
      <c r="F3" s="295"/>
      <c r="G3" s="295"/>
      <c r="H3" s="295"/>
      <c r="I3" s="295"/>
      <c r="J3" s="295"/>
    </row>
    <row r="4" spans="1:10" ht="41.25" customHeight="1" x14ac:dyDescent="0.25">
      <c r="A4" s="50" t="s">
        <v>1</v>
      </c>
      <c r="B4" s="50" t="s">
        <v>2</v>
      </c>
      <c r="C4" s="50" t="s">
        <v>3</v>
      </c>
      <c r="D4" s="137" t="s">
        <v>4</v>
      </c>
      <c r="E4" s="52" t="s">
        <v>5</v>
      </c>
      <c r="F4" s="52" t="s">
        <v>6</v>
      </c>
      <c r="G4" s="50" t="s">
        <v>213</v>
      </c>
      <c r="H4" s="52" t="s">
        <v>7</v>
      </c>
      <c r="I4" s="52" t="s">
        <v>8</v>
      </c>
      <c r="J4" s="71" t="s">
        <v>154</v>
      </c>
    </row>
    <row r="5" spans="1:10" ht="13.2" x14ac:dyDescent="0.25">
      <c r="A5" s="151" t="s">
        <v>9</v>
      </c>
      <c r="B5" s="152">
        <v>2</v>
      </c>
      <c r="C5" s="151" t="s">
        <v>10</v>
      </c>
      <c r="D5" s="153" t="s">
        <v>11</v>
      </c>
      <c r="E5" s="93" t="s">
        <v>12</v>
      </c>
      <c r="F5" s="93" t="s">
        <v>13</v>
      </c>
      <c r="G5" s="151" t="s">
        <v>14</v>
      </c>
      <c r="H5" s="93" t="s">
        <v>15</v>
      </c>
      <c r="I5" s="93" t="s">
        <v>16</v>
      </c>
      <c r="J5" s="189" t="s">
        <v>23</v>
      </c>
    </row>
    <row r="6" spans="1:10" ht="325.5" customHeight="1" x14ac:dyDescent="0.25">
      <c r="A6" s="150" t="s">
        <v>9</v>
      </c>
      <c r="B6" s="148" t="s">
        <v>161</v>
      </c>
      <c r="C6" s="149" t="s">
        <v>17</v>
      </c>
      <c r="D6" s="154">
        <v>400</v>
      </c>
      <c r="E6" s="242">
        <v>0</v>
      </c>
      <c r="F6" s="242">
        <f>D6*E6</f>
        <v>0</v>
      </c>
      <c r="G6" s="138"/>
      <c r="H6" s="100">
        <f t="shared" ref="H6:H7" si="0">F6*G6</f>
        <v>0</v>
      </c>
      <c r="I6" s="100">
        <f t="shared" ref="I6:I7" si="1">F6+H6</f>
        <v>0</v>
      </c>
      <c r="J6" s="182"/>
    </row>
    <row r="7" spans="1:10" ht="327" customHeight="1" x14ac:dyDescent="0.25">
      <c r="A7" s="14" t="s">
        <v>18</v>
      </c>
      <c r="B7" s="42" t="s">
        <v>162</v>
      </c>
      <c r="C7" s="149" t="s">
        <v>17</v>
      </c>
      <c r="D7" s="154">
        <v>400</v>
      </c>
      <c r="E7" s="242">
        <v>0</v>
      </c>
      <c r="F7" s="242">
        <f>D7*E7</f>
        <v>0</v>
      </c>
      <c r="G7" s="138"/>
      <c r="H7" s="100">
        <f t="shared" si="0"/>
        <v>0</v>
      </c>
      <c r="I7" s="100">
        <f t="shared" si="1"/>
        <v>0</v>
      </c>
      <c r="J7" s="182"/>
    </row>
    <row r="8" spans="1:10" ht="34.5" customHeight="1" thickBot="1" x14ac:dyDescent="0.3">
      <c r="A8" s="8"/>
      <c r="B8" s="36"/>
      <c r="C8" s="10"/>
      <c r="D8" s="274" t="s">
        <v>22</v>
      </c>
      <c r="E8" s="275"/>
      <c r="F8" s="53">
        <f>SUM(F6:F7)</f>
        <v>0</v>
      </c>
      <c r="G8" s="83"/>
      <c r="H8" s="53">
        <f>SUM(H6:H7)</f>
        <v>0</v>
      </c>
      <c r="I8" s="53">
        <f>SUM(I6:I7)</f>
        <v>0</v>
      </c>
    </row>
    <row r="9" spans="1:10" ht="12.75" customHeight="1" x14ac:dyDescent="0.25">
      <c r="A9" s="3" t="s">
        <v>214</v>
      </c>
    </row>
    <row r="10" spans="1:10" ht="12.75" customHeight="1" x14ac:dyDescent="0.25">
      <c r="B10" s="28"/>
    </row>
    <row r="11" spans="1:10" ht="12.75" customHeight="1" x14ac:dyDescent="0.25">
      <c r="B11" s="28"/>
    </row>
  </sheetData>
  <mergeCells count="4">
    <mergeCell ref="D8:E8"/>
    <mergeCell ref="I1:J1"/>
    <mergeCell ref="A2:J2"/>
    <mergeCell ref="A3:J3"/>
  </mergeCells>
  <pageMargins left="0.11811023622047245" right="0.11811023622047245" top="0.74803149606299213" bottom="0.74803149606299213" header="0.31496062992125984" footer="0.31496062992125984"/>
  <pageSetup paperSize="9" scale="9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J8"/>
  <sheetViews>
    <sheetView view="pageBreakPreview" zoomScale="80" zoomScaleNormal="90" zoomScaleSheetLayoutView="80" workbookViewId="0">
      <selection activeCell="G6" sqref="G6"/>
    </sheetView>
  </sheetViews>
  <sheetFormatPr defaultColWidth="8.6640625" defaultRowHeight="13.2" x14ac:dyDescent="0.25"/>
  <cols>
    <col min="1" max="1" width="4" style="29" customWidth="1"/>
    <col min="2" max="2" width="69.6640625" style="123" customWidth="1"/>
    <col min="3" max="3" width="4.5546875" style="3" customWidth="1"/>
    <col min="4" max="4" width="7.109375" style="54" customWidth="1"/>
    <col min="5" max="5" width="8.88671875" style="65" customWidth="1"/>
    <col min="6" max="6" width="12.109375" style="30" customWidth="1"/>
    <col min="7" max="7" width="6.5546875" style="29" customWidth="1"/>
    <col min="8" max="8" width="11.109375" style="30" customWidth="1"/>
    <col min="9" max="9" width="11.5546875" style="30" customWidth="1"/>
    <col min="10" max="10" width="17.44140625" style="3" customWidth="1"/>
    <col min="11" max="16384" width="8.6640625" style="3"/>
  </cols>
  <sheetData>
    <row r="1" spans="1:10" x14ac:dyDescent="0.25">
      <c r="A1" s="243"/>
      <c r="B1" s="243"/>
      <c r="C1" s="243"/>
      <c r="D1" s="243"/>
      <c r="E1" s="243"/>
      <c r="F1" s="243"/>
      <c r="G1" s="243"/>
      <c r="H1" s="243"/>
      <c r="I1" s="296" t="s">
        <v>203</v>
      </c>
      <c r="J1" s="296"/>
    </row>
    <row r="2" spans="1:10" x14ac:dyDescent="0.25">
      <c r="A2" s="297" t="s">
        <v>0</v>
      </c>
      <c r="B2" s="297"/>
      <c r="C2" s="297"/>
      <c r="D2" s="297"/>
      <c r="E2" s="297"/>
      <c r="F2" s="297"/>
      <c r="G2" s="297"/>
      <c r="H2" s="297"/>
      <c r="I2" s="297"/>
      <c r="J2" s="297"/>
    </row>
    <row r="3" spans="1:10" ht="14.1" customHeight="1" thickBot="1" x14ac:dyDescent="0.3">
      <c r="A3" s="297" t="s">
        <v>204</v>
      </c>
      <c r="B3" s="297"/>
      <c r="C3" s="297"/>
      <c r="D3" s="297"/>
      <c r="E3" s="297"/>
      <c r="F3" s="297"/>
      <c r="G3" s="297"/>
      <c r="H3" s="297"/>
      <c r="I3" s="297"/>
      <c r="J3" s="297"/>
    </row>
    <row r="4" spans="1:10" ht="39.6" x14ac:dyDescent="0.25">
      <c r="A4" s="151" t="s">
        <v>1</v>
      </c>
      <c r="B4" s="155" t="s">
        <v>2</v>
      </c>
      <c r="C4" s="151" t="s">
        <v>3</v>
      </c>
      <c r="D4" s="156" t="s">
        <v>4</v>
      </c>
      <c r="E4" s="93" t="s">
        <v>5</v>
      </c>
      <c r="F4" s="93" t="s">
        <v>6</v>
      </c>
      <c r="G4" s="151" t="s">
        <v>213</v>
      </c>
      <c r="H4" s="93" t="s">
        <v>7</v>
      </c>
      <c r="I4" s="93" t="s">
        <v>8</v>
      </c>
      <c r="J4" s="71" t="s">
        <v>154</v>
      </c>
    </row>
    <row r="5" spans="1:10" x14ac:dyDescent="0.25">
      <c r="A5" s="69" t="s">
        <v>9</v>
      </c>
      <c r="B5" s="145" t="s">
        <v>18</v>
      </c>
      <c r="C5" s="69" t="s">
        <v>10</v>
      </c>
      <c r="D5" s="70" t="s">
        <v>11</v>
      </c>
      <c r="E5" s="157" t="s">
        <v>12</v>
      </c>
      <c r="F5" s="157" t="s">
        <v>13</v>
      </c>
      <c r="G5" s="69" t="s">
        <v>14</v>
      </c>
      <c r="H5" s="157" t="s">
        <v>15</v>
      </c>
      <c r="I5" s="157" t="s">
        <v>16</v>
      </c>
      <c r="J5" s="189" t="s">
        <v>23</v>
      </c>
    </row>
    <row r="6" spans="1:10" ht="243" customHeight="1" x14ac:dyDescent="0.25">
      <c r="A6" s="62" t="s">
        <v>9</v>
      </c>
      <c r="B6" s="55" t="s">
        <v>163</v>
      </c>
      <c r="C6" s="62" t="s">
        <v>17</v>
      </c>
      <c r="D6" s="181">
        <v>50</v>
      </c>
      <c r="E6" s="244">
        <v>0</v>
      </c>
      <c r="F6" s="245">
        <f>D6*E6</f>
        <v>0</v>
      </c>
      <c r="G6" s="248"/>
      <c r="H6" s="249">
        <f>F6*G6</f>
        <v>0</v>
      </c>
      <c r="I6" s="249">
        <f>F6+H6</f>
        <v>0</v>
      </c>
      <c r="J6" s="182"/>
    </row>
    <row r="7" spans="1:10" ht="36.75" customHeight="1" thickBot="1" x14ac:dyDescent="0.3">
      <c r="A7" s="16"/>
      <c r="B7" s="146"/>
      <c r="C7" s="147"/>
      <c r="E7" s="246" t="s">
        <v>22</v>
      </c>
      <c r="F7" s="247">
        <f>SUM(F6:F6)</f>
        <v>0</v>
      </c>
      <c r="G7" s="19"/>
      <c r="H7" s="250">
        <f>SUM(H6:H6)</f>
        <v>0</v>
      </c>
      <c r="I7" s="218">
        <f>SUM(I6:I6)</f>
        <v>0</v>
      </c>
    </row>
    <row r="8" spans="1:10" x14ac:dyDescent="0.25">
      <c r="A8" s="326" t="s">
        <v>214</v>
      </c>
      <c r="B8" s="326"/>
    </row>
  </sheetData>
  <mergeCells count="4">
    <mergeCell ref="I1:J1"/>
    <mergeCell ref="A3:J3"/>
    <mergeCell ref="A2:J2"/>
    <mergeCell ref="A8:B8"/>
  </mergeCells>
  <pageMargins left="0.11811023622047245" right="0.11811023622047245" top="0.74803149606299213" bottom="0.74803149606299213" header="0.31496062992125984" footer="0.31496062992125984"/>
  <pageSetup paperSize="9" scale="9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J15"/>
  <sheetViews>
    <sheetView view="pageBreakPreview" topLeftCell="A10" zoomScale="80" zoomScaleNormal="80" zoomScaleSheetLayoutView="80" workbookViewId="0">
      <selection activeCell="G6" sqref="G6:G13"/>
    </sheetView>
  </sheetViews>
  <sheetFormatPr defaultColWidth="8.6640625" defaultRowHeight="13.2" x14ac:dyDescent="0.25"/>
  <cols>
    <col min="1" max="1" width="5.33203125" style="29" customWidth="1"/>
    <col min="2" max="2" width="59.88671875" style="123" customWidth="1"/>
    <col min="3" max="3" width="5.44140625" style="3" customWidth="1"/>
    <col min="4" max="4" width="8.44140625" style="68" customWidth="1"/>
    <col min="5" max="5" width="7.6640625" style="65" customWidth="1"/>
    <col min="6" max="6" width="12.109375" style="65" customWidth="1"/>
    <col min="7" max="7" width="5.109375" style="3" customWidth="1"/>
    <col min="8" max="8" width="11.109375" style="65" customWidth="1"/>
    <col min="9" max="9" width="11.5546875" style="65" customWidth="1"/>
    <col min="10" max="10" width="17.44140625" style="3" customWidth="1"/>
    <col min="11" max="16384" width="8.6640625" style="3"/>
  </cols>
  <sheetData>
    <row r="1" spans="1:10" x14ac:dyDescent="0.25">
      <c r="A1" s="243"/>
      <c r="B1" s="243"/>
      <c r="C1" s="243"/>
      <c r="D1" s="243"/>
      <c r="E1" s="243"/>
      <c r="F1" s="243"/>
      <c r="G1" s="243"/>
      <c r="H1" s="243"/>
      <c r="I1" s="298" t="s">
        <v>205</v>
      </c>
      <c r="J1" s="298"/>
    </row>
    <row r="2" spans="1:10" x14ac:dyDescent="0.25">
      <c r="A2" s="297" t="s">
        <v>0</v>
      </c>
      <c r="B2" s="297"/>
      <c r="C2" s="297"/>
      <c r="D2" s="297"/>
      <c r="E2" s="297"/>
      <c r="F2" s="297"/>
      <c r="G2" s="297"/>
      <c r="H2" s="297"/>
      <c r="I2" s="297"/>
      <c r="J2" s="297"/>
    </row>
    <row r="3" spans="1:10" ht="14.1" customHeight="1" thickBot="1" x14ac:dyDescent="0.3">
      <c r="A3" s="297" t="s">
        <v>206</v>
      </c>
      <c r="B3" s="297"/>
      <c r="C3" s="297"/>
      <c r="D3" s="297"/>
      <c r="E3" s="297"/>
      <c r="F3" s="297"/>
      <c r="G3" s="297"/>
      <c r="H3" s="297"/>
      <c r="I3" s="297"/>
      <c r="J3" s="297"/>
    </row>
    <row r="4" spans="1:10" ht="39.6" x14ac:dyDescent="0.25">
      <c r="A4" s="151" t="s">
        <v>1</v>
      </c>
      <c r="B4" s="156" t="s">
        <v>2</v>
      </c>
      <c r="C4" s="151" t="s">
        <v>3</v>
      </c>
      <c r="D4" s="156" t="s">
        <v>4</v>
      </c>
      <c r="E4" s="93" t="s">
        <v>5</v>
      </c>
      <c r="F4" s="93" t="s">
        <v>6</v>
      </c>
      <c r="G4" s="151" t="s">
        <v>213</v>
      </c>
      <c r="H4" s="93" t="s">
        <v>7</v>
      </c>
      <c r="I4" s="93" t="s">
        <v>8</v>
      </c>
      <c r="J4" s="71" t="s">
        <v>154</v>
      </c>
    </row>
    <row r="5" spans="1:10" x14ac:dyDescent="0.25">
      <c r="A5" s="69" t="s">
        <v>9</v>
      </c>
      <c r="B5" s="145" t="s">
        <v>18</v>
      </c>
      <c r="C5" s="69" t="s">
        <v>10</v>
      </c>
      <c r="D5" s="70" t="s">
        <v>11</v>
      </c>
      <c r="E5" s="157" t="s">
        <v>12</v>
      </c>
      <c r="F5" s="157" t="s">
        <v>13</v>
      </c>
      <c r="G5" s="69" t="s">
        <v>14</v>
      </c>
      <c r="H5" s="157" t="s">
        <v>15</v>
      </c>
      <c r="I5" s="157" t="s">
        <v>16</v>
      </c>
      <c r="J5" s="189" t="s">
        <v>23</v>
      </c>
    </row>
    <row r="6" spans="1:10" ht="217.5" customHeight="1" x14ac:dyDescent="0.25">
      <c r="A6" s="62" t="s">
        <v>9</v>
      </c>
      <c r="B6" s="255" t="s">
        <v>111</v>
      </c>
      <c r="C6" s="62" t="s">
        <v>17</v>
      </c>
      <c r="D6" s="127">
        <v>20000</v>
      </c>
      <c r="E6" s="63">
        <v>0</v>
      </c>
      <c r="F6" s="63">
        <f>D6*E6</f>
        <v>0</v>
      </c>
      <c r="G6" s="158"/>
      <c r="H6" s="63">
        <f>F6*G6</f>
        <v>0</v>
      </c>
      <c r="I6" s="63">
        <f>F6+H6</f>
        <v>0</v>
      </c>
      <c r="J6" s="182"/>
    </row>
    <row r="7" spans="1:10" ht="180" customHeight="1" x14ac:dyDescent="0.25">
      <c r="A7" s="62" t="s">
        <v>18</v>
      </c>
      <c r="B7" s="255" t="s">
        <v>112</v>
      </c>
      <c r="C7" s="62" t="s">
        <v>17</v>
      </c>
      <c r="D7" s="191">
        <v>8000</v>
      </c>
      <c r="E7" s="63">
        <v>0</v>
      </c>
      <c r="F7" s="63">
        <f t="shared" ref="F7:F13" si="0">D7*E7</f>
        <v>0</v>
      </c>
      <c r="G7" s="158"/>
      <c r="H7" s="63">
        <f t="shared" ref="H7:H13" si="1">F7*G7</f>
        <v>0</v>
      </c>
      <c r="I7" s="63">
        <f t="shared" ref="I7:I13" si="2">F7+H7</f>
        <v>0</v>
      </c>
      <c r="J7" s="182"/>
    </row>
    <row r="8" spans="1:10" ht="182.25" customHeight="1" x14ac:dyDescent="0.25">
      <c r="A8" s="62" t="s">
        <v>10</v>
      </c>
      <c r="B8" s="251" t="s">
        <v>113</v>
      </c>
      <c r="C8" s="62" t="s">
        <v>17</v>
      </c>
      <c r="D8" s="191">
        <v>1200</v>
      </c>
      <c r="E8" s="63">
        <v>0</v>
      </c>
      <c r="F8" s="63">
        <f t="shared" si="0"/>
        <v>0</v>
      </c>
      <c r="G8" s="158"/>
      <c r="H8" s="63">
        <f t="shared" si="1"/>
        <v>0</v>
      </c>
      <c r="I8" s="63">
        <f t="shared" si="2"/>
        <v>0</v>
      </c>
      <c r="J8" s="182"/>
    </row>
    <row r="9" spans="1:10" ht="186.75" customHeight="1" x14ac:dyDescent="0.25">
      <c r="A9" s="62" t="s">
        <v>11</v>
      </c>
      <c r="B9" s="41" t="s">
        <v>114</v>
      </c>
      <c r="C9" s="62" t="s">
        <v>17</v>
      </c>
      <c r="D9" s="191">
        <v>720</v>
      </c>
      <c r="E9" s="63">
        <v>0</v>
      </c>
      <c r="F9" s="63">
        <f t="shared" si="0"/>
        <v>0</v>
      </c>
      <c r="G9" s="158"/>
      <c r="H9" s="63">
        <f t="shared" si="1"/>
        <v>0</v>
      </c>
      <c r="I9" s="63">
        <f t="shared" si="2"/>
        <v>0</v>
      </c>
      <c r="J9" s="182"/>
    </row>
    <row r="10" spans="1:10" ht="193.5" customHeight="1" x14ac:dyDescent="0.25">
      <c r="A10" s="62" t="s">
        <v>12</v>
      </c>
      <c r="B10" s="251" t="s">
        <v>115</v>
      </c>
      <c r="C10" s="62" t="s">
        <v>17</v>
      </c>
      <c r="D10" s="191">
        <v>600</v>
      </c>
      <c r="E10" s="63">
        <v>0</v>
      </c>
      <c r="F10" s="63">
        <f t="shared" si="0"/>
        <v>0</v>
      </c>
      <c r="G10" s="158"/>
      <c r="H10" s="63">
        <f t="shared" si="1"/>
        <v>0</v>
      </c>
      <c r="I10" s="63">
        <f t="shared" si="2"/>
        <v>0</v>
      </c>
      <c r="J10" s="182"/>
    </row>
    <row r="11" spans="1:10" ht="84" customHeight="1" x14ac:dyDescent="0.25">
      <c r="A11" s="62" t="s">
        <v>20</v>
      </c>
      <c r="B11" s="251" t="s">
        <v>116</v>
      </c>
      <c r="C11" s="62" t="s">
        <v>17</v>
      </c>
      <c r="D11" s="191">
        <v>3000</v>
      </c>
      <c r="E11" s="63">
        <v>0</v>
      </c>
      <c r="F11" s="63">
        <f t="shared" si="0"/>
        <v>0</v>
      </c>
      <c r="G11" s="158"/>
      <c r="H11" s="63">
        <f t="shared" si="1"/>
        <v>0</v>
      </c>
      <c r="I11" s="63">
        <f t="shared" si="2"/>
        <v>0</v>
      </c>
      <c r="J11" s="182"/>
    </row>
    <row r="12" spans="1:10" ht="75.599999999999994" customHeight="1" x14ac:dyDescent="0.25">
      <c r="A12" s="62" t="s">
        <v>14</v>
      </c>
      <c r="B12" s="251" t="s">
        <v>117</v>
      </c>
      <c r="C12" s="62" t="s">
        <v>17</v>
      </c>
      <c r="D12" s="191">
        <v>2000</v>
      </c>
      <c r="E12" s="63">
        <v>0</v>
      </c>
      <c r="F12" s="63">
        <f t="shared" si="0"/>
        <v>0</v>
      </c>
      <c r="G12" s="158"/>
      <c r="H12" s="63">
        <f t="shared" si="1"/>
        <v>0</v>
      </c>
      <c r="I12" s="63">
        <f t="shared" si="2"/>
        <v>0</v>
      </c>
      <c r="J12" s="182"/>
    </row>
    <row r="13" spans="1:10" ht="98.25" customHeight="1" x14ac:dyDescent="0.25">
      <c r="A13" s="62" t="s">
        <v>21</v>
      </c>
      <c r="B13" s="251" t="s">
        <v>156</v>
      </c>
      <c r="C13" s="62" t="s">
        <v>17</v>
      </c>
      <c r="D13" s="191">
        <v>300</v>
      </c>
      <c r="E13" s="63">
        <v>0</v>
      </c>
      <c r="F13" s="63">
        <f t="shared" si="0"/>
        <v>0</v>
      </c>
      <c r="G13" s="158"/>
      <c r="H13" s="63">
        <f t="shared" si="1"/>
        <v>0</v>
      </c>
      <c r="I13" s="63">
        <f t="shared" si="2"/>
        <v>0</v>
      </c>
      <c r="J13" s="182"/>
    </row>
    <row r="14" spans="1:10" ht="41.25" customHeight="1" thickBot="1" x14ac:dyDescent="0.3">
      <c r="A14" s="16"/>
      <c r="B14" s="146"/>
      <c r="C14" s="147"/>
      <c r="E14" s="160" t="s">
        <v>22</v>
      </c>
      <c r="F14" s="252">
        <f>SUM(F6:F12)</f>
        <v>0</v>
      </c>
      <c r="G14" s="253"/>
      <c r="H14" s="254">
        <f>SUM(H6:H12)</f>
        <v>0</v>
      </c>
      <c r="I14" s="48">
        <f>SUM(I6:I12)</f>
        <v>0</v>
      </c>
    </row>
    <row r="15" spans="1:10" x14ac:dyDescent="0.25">
      <c r="A15" s="326" t="s">
        <v>214</v>
      </c>
      <c r="B15" s="326"/>
    </row>
  </sheetData>
  <mergeCells count="4">
    <mergeCell ref="I1:J1"/>
    <mergeCell ref="A2:J2"/>
    <mergeCell ref="A3:J3"/>
    <mergeCell ref="A15:B15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13"/>
  <sheetViews>
    <sheetView view="pageBreakPreview" zoomScale="90" zoomScaleNormal="100" zoomScaleSheetLayoutView="90" workbookViewId="0">
      <selection activeCell="G9" sqref="G9"/>
    </sheetView>
  </sheetViews>
  <sheetFormatPr defaultColWidth="8.88671875" defaultRowHeight="12.75" customHeight="1" x14ac:dyDescent="0.25"/>
  <cols>
    <col min="1" max="1" width="5.109375" style="3" customWidth="1"/>
    <col min="2" max="2" width="46.6640625" style="3" customWidth="1"/>
    <col min="3" max="3" width="6" style="3" customWidth="1"/>
    <col min="4" max="4" width="7.88671875" style="3" customWidth="1"/>
    <col min="5" max="5" width="10.109375" style="68" customWidth="1"/>
    <col min="6" max="6" width="14.109375" style="3" customWidth="1"/>
    <col min="7" max="7" width="6.109375" style="3" customWidth="1"/>
    <col min="8" max="8" width="11.6640625" style="3" customWidth="1"/>
    <col min="9" max="9" width="13.33203125" style="3" customWidth="1"/>
    <col min="10" max="10" width="17.5546875" style="3" customWidth="1"/>
    <col min="11" max="16384" width="8.88671875" style="3"/>
  </cols>
  <sheetData>
    <row r="1" spans="1:10" ht="13.2" x14ac:dyDescent="0.25">
      <c r="A1" s="201"/>
      <c r="B1" s="209"/>
      <c r="C1" s="201"/>
      <c r="D1" s="201"/>
      <c r="E1" s="210"/>
      <c r="F1" s="201"/>
      <c r="G1" s="201"/>
      <c r="H1" s="201"/>
      <c r="I1" s="263" t="s">
        <v>165</v>
      </c>
      <c r="J1" s="263"/>
    </row>
    <row r="2" spans="1:10" ht="15.75" customHeight="1" x14ac:dyDescent="0.25">
      <c r="A2" s="271" t="s">
        <v>0</v>
      </c>
      <c r="B2" s="264"/>
      <c r="C2" s="264"/>
      <c r="D2" s="264"/>
      <c r="E2" s="264"/>
      <c r="F2" s="264"/>
      <c r="G2" s="264"/>
      <c r="H2" s="264"/>
      <c r="I2" s="264"/>
      <c r="J2" s="264"/>
    </row>
    <row r="3" spans="1:10" ht="15.75" customHeight="1" thickBot="1" x14ac:dyDescent="0.3">
      <c r="A3" s="269" t="s">
        <v>166</v>
      </c>
      <c r="B3" s="270"/>
      <c r="C3" s="270"/>
      <c r="D3" s="270"/>
      <c r="E3" s="270"/>
      <c r="F3" s="270"/>
      <c r="G3" s="270"/>
      <c r="H3" s="270"/>
      <c r="I3" s="270"/>
      <c r="J3" s="270"/>
    </row>
    <row r="4" spans="1:10" ht="39.6" x14ac:dyDescent="0.25">
      <c r="A4" s="12" t="s">
        <v>1</v>
      </c>
      <c r="B4" s="12" t="s">
        <v>2</v>
      </c>
      <c r="C4" s="12" t="s">
        <v>3</v>
      </c>
      <c r="D4" s="12" t="s">
        <v>4</v>
      </c>
      <c r="E4" s="106" t="s">
        <v>5</v>
      </c>
      <c r="F4" s="12" t="s">
        <v>6</v>
      </c>
      <c r="G4" s="12" t="s">
        <v>213</v>
      </c>
      <c r="H4" s="12" t="s">
        <v>7</v>
      </c>
      <c r="I4" s="12" t="s">
        <v>8</v>
      </c>
      <c r="J4" s="71" t="s">
        <v>154</v>
      </c>
    </row>
    <row r="5" spans="1:10" ht="13.2" x14ac:dyDescent="0.25">
      <c r="A5" s="12" t="s">
        <v>9</v>
      </c>
      <c r="B5" s="13">
        <v>2</v>
      </c>
      <c r="C5" s="12" t="s">
        <v>10</v>
      </c>
      <c r="D5" s="50" t="s">
        <v>11</v>
      </c>
      <c r="E5" s="106" t="s">
        <v>12</v>
      </c>
      <c r="F5" s="12" t="s">
        <v>13</v>
      </c>
      <c r="G5" s="12" t="s">
        <v>14</v>
      </c>
      <c r="H5" s="12" t="s">
        <v>15</v>
      </c>
      <c r="I5" s="12" t="s">
        <v>16</v>
      </c>
      <c r="J5" s="184" t="s">
        <v>23</v>
      </c>
    </row>
    <row r="6" spans="1:10" ht="37.5" customHeight="1" x14ac:dyDescent="0.25">
      <c r="A6" s="4" t="s">
        <v>9</v>
      </c>
      <c r="B6" s="81" t="s">
        <v>33</v>
      </c>
      <c r="C6" s="166" t="s">
        <v>133</v>
      </c>
      <c r="D6" s="108">
        <v>100</v>
      </c>
      <c r="E6" s="202">
        <v>0</v>
      </c>
      <c r="F6" s="203">
        <f>D6*E6</f>
        <v>0</v>
      </c>
      <c r="G6" s="6"/>
      <c r="H6" s="203">
        <f t="shared" ref="H6:H9" si="0">F6*G6</f>
        <v>0</v>
      </c>
      <c r="I6" s="205">
        <f t="shared" ref="I6:I9" si="1">F6+H6</f>
        <v>0</v>
      </c>
      <c r="J6" s="182"/>
    </row>
    <row r="7" spans="1:10" ht="39.75" customHeight="1" x14ac:dyDescent="0.25">
      <c r="A7" s="7" t="s">
        <v>18</v>
      </c>
      <c r="B7" s="82" t="s">
        <v>34</v>
      </c>
      <c r="C7" s="166" t="s">
        <v>133</v>
      </c>
      <c r="D7" s="108">
        <v>50</v>
      </c>
      <c r="E7" s="202">
        <v>0</v>
      </c>
      <c r="F7" s="203">
        <f t="shared" ref="F7:F9" si="2">D7*E7</f>
        <v>0</v>
      </c>
      <c r="G7" s="15"/>
      <c r="H7" s="203">
        <f t="shared" si="0"/>
        <v>0</v>
      </c>
      <c r="I7" s="205">
        <f t="shared" si="1"/>
        <v>0</v>
      </c>
      <c r="J7" s="182"/>
    </row>
    <row r="8" spans="1:10" ht="34.5" customHeight="1" x14ac:dyDescent="0.25">
      <c r="A8" s="76" t="s">
        <v>10</v>
      </c>
      <c r="B8" s="82" t="s">
        <v>35</v>
      </c>
      <c r="C8" s="166" t="s">
        <v>133</v>
      </c>
      <c r="D8" s="108">
        <v>100</v>
      </c>
      <c r="E8" s="202">
        <v>0</v>
      </c>
      <c r="F8" s="203">
        <f t="shared" si="2"/>
        <v>0</v>
      </c>
      <c r="G8" s="15"/>
      <c r="H8" s="203">
        <f t="shared" si="0"/>
        <v>0</v>
      </c>
      <c r="I8" s="205">
        <f t="shared" si="1"/>
        <v>0</v>
      </c>
      <c r="J8" s="182"/>
    </row>
    <row r="9" spans="1:10" ht="34.5" customHeight="1" x14ac:dyDescent="0.25">
      <c r="A9" s="7" t="s">
        <v>11</v>
      </c>
      <c r="B9" s="82" t="s">
        <v>36</v>
      </c>
      <c r="C9" s="167" t="s">
        <v>133</v>
      </c>
      <c r="D9" s="108">
        <v>100</v>
      </c>
      <c r="E9" s="202">
        <v>0</v>
      </c>
      <c r="F9" s="204">
        <f t="shared" si="2"/>
        <v>0</v>
      </c>
      <c r="G9" s="15"/>
      <c r="H9" s="206">
        <f t="shared" si="0"/>
        <v>0</v>
      </c>
      <c r="I9" s="207">
        <f t="shared" si="1"/>
        <v>0</v>
      </c>
      <c r="J9" s="182"/>
    </row>
    <row r="10" spans="1:10" ht="29.25" customHeight="1" thickBot="1" x14ac:dyDescent="0.3">
      <c r="A10" s="8"/>
      <c r="B10" s="9"/>
      <c r="C10" s="10"/>
      <c r="D10" s="272" t="s">
        <v>22</v>
      </c>
      <c r="E10" s="273"/>
      <c r="F10" s="208">
        <f>SUM(F6:F9)</f>
        <v>0</v>
      </c>
      <c r="G10" s="83"/>
      <c r="H10" s="208">
        <f>SUM(H6:H9)</f>
        <v>0</v>
      </c>
      <c r="I10" s="208">
        <f>SUM(I6:I9)</f>
        <v>0</v>
      </c>
    </row>
    <row r="11" spans="1:10" ht="12.75" customHeight="1" x14ac:dyDescent="0.25">
      <c r="A11" s="3" t="s">
        <v>214</v>
      </c>
    </row>
    <row r="12" spans="1:10" ht="12.75" customHeight="1" x14ac:dyDescent="0.25">
      <c r="B12" s="11"/>
    </row>
    <row r="13" spans="1:10" ht="12.75" customHeight="1" x14ac:dyDescent="0.25">
      <c r="B13" s="11"/>
    </row>
  </sheetData>
  <mergeCells count="4">
    <mergeCell ref="I1:J1"/>
    <mergeCell ref="A3:J3"/>
    <mergeCell ref="A2:J2"/>
    <mergeCell ref="D10:E10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J17"/>
  <sheetViews>
    <sheetView view="pageBreakPreview" topLeftCell="A11" zoomScale="80" zoomScaleNormal="80" zoomScaleSheetLayoutView="80" workbookViewId="0">
      <selection activeCell="G6" sqref="G6:G15"/>
    </sheetView>
  </sheetViews>
  <sheetFormatPr defaultColWidth="8.6640625" defaultRowHeight="13.2" x14ac:dyDescent="0.25"/>
  <cols>
    <col min="1" max="1" width="4.88671875" style="23" customWidth="1"/>
    <col min="2" max="2" width="55" style="25" customWidth="1"/>
    <col min="3" max="3" width="5.109375" style="23" customWidth="1"/>
    <col min="4" max="4" width="7.33203125" style="39" customWidth="1"/>
    <col min="5" max="5" width="8.6640625" style="124"/>
    <col min="6" max="6" width="10.109375" style="3" customWidth="1"/>
    <col min="7" max="7" width="4.33203125" style="3" customWidth="1"/>
    <col min="8" max="8" width="12" style="3" customWidth="1"/>
    <col min="9" max="9" width="13.44140625" style="3" customWidth="1"/>
    <col min="10" max="10" width="20.109375" style="3" customWidth="1"/>
    <col min="11" max="16384" width="8.6640625" style="3"/>
  </cols>
  <sheetData>
    <row r="1" spans="1:10" x14ac:dyDescent="0.25">
      <c r="B1" s="23"/>
      <c r="D1" s="23"/>
      <c r="E1" s="23"/>
      <c r="F1" s="23"/>
      <c r="G1" s="23"/>
      <c r="H1" s="23"/>
      <c r="I1" s="299" t="s">
        <v>207</v>
      </c>
      <c r="J1" s="299"/>
    </row>
    <row r="2" spans="1:10" x14ac:dyDescent="0.25">
      <c r="A2" s="300" t="s">
        <v>0</v>
      </c>
      <c r="B2" s="264"/>
      <c r="C2" s="264"/>
      <c r="D2" s="264"/>
      <c r="E2" s="264"/>
      <c r="F2" s="264"/>
      <c r="G2" s="264"/>
      <c r="H2" s="264"/>
      <c r="I2" s="264"/>
      <c r="J2" s="264"/>
    </row>
    <row r="3" spans="1:10" ht="15.75" customHeight="1" thickBot="1" x14ac:dyDescent="0.3">
      <c r="A3" s="285" t="s">
        <v>208</v>
      </c>
      <c r="B3" s="285"/>
      <c r="C3" s="285"/>
      <c r="D3" s="285"/>
      <c r="E3" s="285"/>
      <c r="F3" s="285"/>
      <c r="G3" s="285"/>
      <c r="H3" s="285"/>
      <c r="I3" s="285"/>
      <c r="J3" s="285"/>
    </row>
    <row r="4" spans="1:10" ht="39.6" x14ac:dyDescent="0.25">
      <c r="A4" s="43" t="s">
        <v>1</v>
      </c>
      <c r="B4" s="192" t="s">
        <v>2</v>
      </c>
      <c r="C4" s="44" t="s">
        <v>3</v>
      </c>
      <c r="D4" s="67" t="s">
        <v>4</v>
      </c>
      <c r="E4" s="67" t="s">
        <v>5</v>
      </c>
      <c r="F4" s="44" t="s">
        <v>6</v>
      </c>
      <c r="G4" s="44" t="s">
        <v>213</v>
      </c>
      <c r="H4" s="44" t="s">
        <v>7</v>
      </c>
      <c r="I4" s="44" t="s">
        <v>8</v>
      </c>
      <c r="J4" s="71" t="s">
        <v>154</v>
      </c>
    </row>
    <row r="5" spans="1:10" x14ac:dyDescent="0.25">
      <c r="A5" s="45" t="s">
        <v>9</v>
      </c>
      <c r="B5" s="46" t="s">
        <v>18</v>
      </c>
      <c r="C5" s="47" t="s">
        <v>10</v>
      </c>
      <c r="D5" s="130" t="s">
        <v>11</v>
      </c>
      <c r="E5" s="130" t="s">
        <v>12</v>
      </c>
      <c r="F5" s="47" t="s">
        <v>13</v>
      </c>
      <c r="G5" s="47" t="s">
        <v>14</v>
      </c>
      <c r="H5" s="47" t="s">
        <v>15</v>
      </c>
      <c r="I5" s="47" t="s">
        <v>16</v>
      </c>
      <c r="J5" s="189" t="s">
        <v>23</v>
      </c>
    </row>
    <row r="6" spans="1:10" ht="87.9" customHeight="1" x14ac:dyDescent="0.25">
      <c r="A6" s="14" t="s">
        <v>9</v>
      </c>
      <c r="B6" s="257" t="s">
        <v>118</v>
      </c>
      <c r="C6" s="5" t="s">
        <v>119</v>
      </c>
      <c r="D6" s="178">
        <v>300</v>
      </c>
      <c r="E6" s="258">
        <v>0</v>
      </c>
      <c r="F6" s="211">
        <f>D6*E6</f>
        <v>0</v>
      </c>
      <c r="G6" s="15"/>
      <c r="H6" s="256">
        <f>F6*G6</f>
        <v>0</v>
      </c>
      <c r="I6" s="256">
        <f>F6+H6</f>
        <v>0</v>
      </c>
      <c r="J6" s="182"/>
    </row>
    <row r="7" spans="1:10" ht="83.4" customHeight="1" x14ac:dyDescent="0.25">
      <c r="A7" s="14" t="s">
        <v>18</v>
      </c>
      <c r="B7" s="257" t="s">
        <v>120</v>
      </c>
      <c r="C7" s="5" t="s">
        <v>119</v>
      </c>
      <c r="D7" s="178">
        <v>30</v>
      </c>
      <c r="E7" s="258">
        <v>0</v>
      </c>
      <c r="F7" s="211">
        <f t="shared" ref="F7:F15" si="0">D7*E7</f>
        <v>0</v>
      </c>
      <c r="G7" s="15"/>
      <c r="H7" s="256">
        <f t="shared" ref="H7:H15" si="1">F7*G7</f>
        <v>0</v>
      </c>
      <c r="I7" s="256">
        <f t="shared" ref="I7:I15" si="2">F7+H7</f>
        <v>0</v>
      </c>
      <c r="J7" s="182"/>
    </row>
    <row r="8" spans="1:10" ht="40.5" customHeight="1" x14ac:dyDescent="0.25">
      <c r="A8" s="14" t="s">
        <v>10</v>
      </c>
      <c r="B8" s="257" t="s">
        <v>121</v>
      </c>
      <c r="C8" s="5" t="s">
        <v>19</v>
      </c>
      <c r="D8" s="178">
        <v>2</v>
      </c>
      <c r="E8" s="258">
        <v>0</v>
      </c>
      <c r="F8" s="211">
        <f t="shared" si="0"/>
        <v>0</v>
      </c>
      <c r="G8" s="15"/>
      <c r="H8" s="256">
        <f t="shared" si="1"/>
        <v>0</v>
      </c>
      <c r="I8" s="256">
        <f t="shared" si="2"/>
        <v>0</v>
      </c>
      <c r="J8" s="182"/>
    </row>
    <row r="9" spans="1:10" ht="94.5" customHeight="1" x14ac:dyDescent="0.25">
      <c r="A9" s="14" t="s">
        <v>11</v>
      </c>
      <c r="B9" s="221" t="s">
        <v>122</v>
      </c>
      <c r="C9" s="94" t="s">
        <v>123</v>
      </c>
      <c r="D9" s="108">
        <v>60000</v>
      </c>
      <c r="E9" s="258">
        <v>0</v>
      </c>
      <c r="F9" s="211">
        <f t="shared" si="0"/>
        <v>0</v>
      </c>
      <c r="G9" s="15"/>
      <c r="H9" s="256">
        <f t="shared" si="1"/>
        <v>0</v>
      </c>
      <c r="I9" s="256">
        <f t="shared" si="2"/>
        <v>0</v>
      </c>
      <c r="J9" s="182"/>
    </row>
    <row r="10" spans="1:10" ht="74.400000000000006" customHeight="1" x14ac:dyDescent="0.25">
      <c r="A10" s="14" t="s">
        <v>12</v>
      </c>
      <c r="B10" s="221" t="s">
        <v>124</v>
      </c>
      <c r="C10" s="94" t="s">
        <v>17</v>
      </c>
      <c r="D10" s="108">
        <v>8000</v>
      </c>
      <c r="E10" s="258">
        <v>0</v>
      </c>
      <c r="F10" s="211">
        <f t="shared" si="0"/>
        <v>0</v>
      </c>
      <c r="G10" s="15"/>
      <c r="H10" s="256">
        <f t="shared" si="1"/>
        <v>0</v>
      </c>
      <c r="I10" s="256">
        <f t="shared" si="2"/>
        <v>0</v>
      </c>
      <c r="J10" s="182"/>
    </row>
    <row r="11" spans="1:10" ht="113.4" customHeight="1" x14ac:dyDescent="0.25">
      <c r="A11" s="14" t="s">
        <v>20</v>
      </c>
      <c r="B11" s="251" t="s">
        <v>157</v>
      </c>
      <c r="C11" s="97" t="s">
        <v>17</v>
      </c>
      <c r="D11" s="108">
        <v>400</v>
      </c>
      <c r="E11" s="258">
        <v>0</v>
      </c>
      <c r="F11" s="211">
        <f t="shared" si="0"/>
        <v>0</v>
      </c>
      <c r="G11" s="15"/>
      <c r="H11" s="256">
        <f t="shared" si="1"/>
        <v>0</v>
      </c>
      <c r="I11" s="256">
        <f t="shared" si="2"/>
        <v>0</v>
      </c>
      <c r="J11" s="182"/>
    </row>
    <row r="12" spans="1:10" ht="96.6" customHeight="1" x14ac:dyDescent="0.25">
      <c r="A12" s="14" t="s">
        <v>14</v>
      </c>
      <c r="B12" s="251" t="s">
        <v>158</v>
      </c>
      <c r="C12" s="97" t="s">
        <v>17</v>
      </c>
      <c r="D12" s="108">
        <v>400</v>
      </c>
      <c r="E12" s="258">
        <v>0</v>
      </c>
      <c r="F12" s="211">
        <f t="shared" si="0"/>
        <v>0</v>
      </c>
      <c r="G12" s="15"/>
      <c r="H12" s="256">
        <f t="shared" si="1"/>
        <v>0</v>
      </c>
      <c r="I12" s="256">
        <f t="shared" si="2"/>
        <v>0</v>
      </c>
      <c r="J12" s="182"/>
    </row>
    <row r="13" spans="1:10" ht="58.5" customHeight="1" x14ac:dyDescent="0.25">
      <c r="A13" s="14" t="s">
        <v>21</v>
      </c>
      <c r="B13" s="251" t="s">
        <v>160</v>
      </c>
      <c r="C13" s="97" t="s">
        <v>17</v>
      </c>
      <c r="D13" s="108">
        <v>2000</v>
      </c>
      <c r="E13" s="258">
        <v>0</v>
      </c>
      <c r="F13" s="211">
        <f t="shared" si="0"/>
        <v>0</v>
      </c>
      <c r="G13" s="15"/>
      <c r="H13" s="256">
        <f t="shared" si="1"/>
        <v>0</v>
      </c>
      <c r="I13" s="256">
        <f t="shared" si="2"/>
        <v>0</v>
      </c>
      <c r="J13" s="182"/>
    </row>
    <row r="14" spans="1:10" ht="64.95" customHeight="1" x14ac:dyDescent="0.25">
      <c r="A14" s="14" t="s">
        <v>24</v>
      </c>
      <c r="B14" s="225" t="s">
        <v>84</v>
      </c>
      <c r="C14" s="97" t="s">
        <v>17</v>
      </c>
      <c r="D14" s="108">
        <v>20</v>
      </c>
      <c r="E14" s="258">
        <v>0</v>
      </c>
      <c r="F14" s="211">
        <f t="shared" si="0"/>
        <v>0</v>
      </c>
      <c r="G14" s="15"/>
      <c r="H14" s="256">
        <f t="shared" si="1"/>
        <v>0</v>
      </c>
      <c r="I14" s="256">
        <f t="shared" si="2"/>
        <v>0</v>
      </c>
      <c r="J14" s="182"/>
    </row>
    <row r="15" spans="1:10" s="39" customFormat="1" ht="36" customHeight="1" x14ac:dyDescent="0.3">
      <c r="A15" s="14" t="s">
        <v>23</v>
      </c>
      <c r="B15" s="225" t="s">
        <v>159</v>
      </c>
      <c r="C15" s="97" t="s">
        <v>17</v>
      </c>
      <c r="D15" s="108">
        <v>15</v>
      </c>
      <c r="E15" s="258">
        <v>0</v>
      </c>
      <c r="F15" s="211">
        <f t="shared" si="0"/>
        <v>0</v>
      </c>
      <c r="G15" s="15"/>
      <c r="H15" s="256">
        <f t="shared" si="1"/>
        <v>0</v>
      </c>
      <c r="I15" s="256">
        <f t="shared" si="2"/>
        <v>0</v>
      </c>
      <c r="J15" s="190"/>
    </row>
    <row r="16" spans="1:10" ht="36" customHeight="1" thickBot="1" x14ac:dyDescent="0.3">
      <c r="A16" s="16"/>
      <c r="B16" s="17"/>
      <c r="C16" s="18"/>
      <c r="E16" s="165"/>
      <c r="F16" s="219">
        <f>SUM(F6:F15)</f>
        <v>0</v>
      </c>
      <c r="G16" s="19"/>
      <c r="H16" s="217">
        <f>SUM(H6:H15)</f>
        <v>0</v>
      </c>
      <c r="I16" s="218">
        <f>SUM(I6:I15)</f>
        <v>0</v>
      </c>
    </row>
    <row r="17" spans="1:9" x14ac:dyDescent="0.25">
      <c r="A17" s="20" t="s">
        <v>214</v>
      </c>
      <c r="B17" s="24"/>
      <c r="C17" s="20"/>
      <c r="F17" s="22"/>
      <c r="G17" s="22"/>
      <c r="H17" s="22"/>
      <c r="I17" s="22"/>
    </row>
  </sheetData>
  <mergeCells count="3">
    <mergeCell ref="I1:J1"/>
    <mergeCell ref="A2:J2"/>
    <mergeCell ref="A3:J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J20"/>
  <sheetViews>
    <sheetView view="pageBreakPreview" zoomScale="80" zoomScaleNormal="80" zoomScaleSheetLayoutView="80" workbookViewId="0">
      <selection activeCell="I8" sqref="I8"/>
    </sheetView>
  </sheetViews>
  <sheetFormatPr defaultColWidth="8.88671875" defaultRowHeight="12.75" customHeight="1" x14ac:dyDescent="0.25"/>
  <cols>
    <col min="1" max="1" width="5.109375" style="68" customWidth="1"/>
    <col min="2" max="2" width="56.44140625" style="123" customWidth="1"/>
    <col min="3" max="3" width="6" style="124" customWidth="1"/>
    <col min="4" max="4" width="6.33203125" style="124" customWidth="1"/>
    <col min="5" max="5" width="9.5546875" style="125" customWidth="1"/>
    <col min="6" max="6" width="11.6640625" style="124" customWidth="1"/>
    <col min="7" max="7" width="6.33203125" style="124" customWidth="1"/>
    <col min="8" max="8" width="10.33203125" style="124" customWidth="1"/>
    <col min="9" max="9" width="14.88671875" style="124" customWidth="1"/>
    <col min="10" max="10" width="17.6640625" style="68" customWidth="1"/>
    <col min="11" max="16384" width="8.88671875" style="68"/>
  </cols>
  <sheetData>
    <row r="1" spans="1:10" ht="15" customHeight="1" x14ac:dyDescent="0.25">
      <c r="A1" s="113"/>
      <c r="B1" s="59"/>
      <c r="C1" s="111"/>
      <c r="D1" s="111"/>
      <c r="E1" s="112"/>
      <c r="F1" s="111"/>
      <c r="G1" s="111"/>
      <c r="H1" s="111"/>
      <c r="I1" s="301" t="s">
        <v>209</v>
      </c>
      <c r="J1" s="302"/>
    </row>
    <row r="2" spans="1:10" ht="17.25" customHeight="1" x14ac:dyDescent="0.25">
      <c r="A2" s="303" t="s">
        <v>0</v>
      </c>
      <c r="B2" s="304"/>
      <c r="C2" s="304"/>
      <c r="D2" s="304"/>
      <c r="E2" s="304"/>
      <c r="F2" s="304"/>
      <c r="G2" s="304"/>
      <c r="H2" s="304"/>
      <c r="I2" s="304"/>
      <c r="J2" s="304"/>
    </row>
    <row r="3" spans="1:10" ht="15.75" customHeight="1" thickBot="1" x14ac:dyDescent="0.3">
      <c r="A3" s="305" t="s">
        <v>210</v>
      </c>
      <c r="B3" s="306"/>
      <c r="C3" s="306"/>
      <c r="D3" s="306"/>
      <c r="E3" s="306"/>
      <c r="F3" s="306"/>
      <c r="G3" s="306"/>
      <c r="H3" s="306"/>
      <c r="I3" s="306"/>
      <c r="J3" s="306"/>
    </row>
    <row r="4" spans="1:10" s="115" customFormat="1" ht="42" customHeight="1" x14ac:dyDescent="0.3">
      <c r="A4" s="106" t="s">
        <v>1</v>
      </c>
      <c r="B4" s="106" t="s">
        <v>2</v>
      </c>
      <c r="C4" s="106" t="s">
        <v>3</v>
      </c>
      <c r="D4" s="106" t="s">
        <v>4</v>
      </c>
      <c r="E4" s="114" t="s">
        <v>5</v>
      </c>
      <c r="F4" s="106" t="s">
        <v>6</v>
      </c>
      <c r="G4" s="106" t="s">
        <v>213</v>
      </c>
      <c r="H4" s="106" t="s">
        <v>7</v>
      </c>
      <c r="I4" s="106" t="s">
        <v>8</v>
      </c>
      <c r="J4" s="71" t="s">
        <v>154</v>
      </c>
    </row>
    <row r="5" spans="1:10" s="118" customFormat="1" ht="13.8" thickBot="1" x14ac:dyDescent="0.3">
      <c r="A5" s="116" t="s">
        <v>9</v>
      </c>
      <c r="B5" s="61">
        <v>2</v>
      </c>
      <c r="C5" s="106" t="s">
        <v>10</v>
      </c>
      <c r="D5" s="116" t="s">
        <v>11</v>
      </c>
      <c r="E5" s="117" t="s">
        <v>12</v>
      </c>
      <c r="F5" s="116" t="s">
        <v>13</v>
      </c>
      <c r="G5" s="116" t="s">
        <v>14</v>
      </c>
      <c r="H5" s="116" t="s">
        <v>15</v>
      </c>
      <c r="I5" s="116" t="s">
        <v>16</v>
      </c>
      <c r="J5" s="189" t="s">
        <v>23</v>
      </c>
    </row>
    <row r="6" spans="1:10" ht="96.75" customHeight="1" thickBot="1" x14ac:dyDescent="0.3">
      <c r="A6" s="119" t="s">
        <v>9</v>
      </c>
      <c r="B6" s="260" t="s">
        <v>142</v>
      </c>
      <c r="C6" s="161" t="s">
        <v>19</v>
      </c>
      <c r="D6" s="168">
        <v>20</v>
      </c>
      <c r="E6" s="259">
        <v>0</v>
      </c>
      <c r="F6" s="197">
        <f>D6*E6</f>
        <v>0</v>
      </c>
      <c r="G6" s="40"/>
      <c r="H6" s="197">
        <f>F6*G6</f>
        <v>0</v>
      </c>
      <c r="I6" s="197">
        <f>F6+H6</f>
        <v>0</v>
      </c>
      <c r="J6" s="183"/>
    </row>
    <row r="7" spans="1:10" ht="47.1" customHeight="1" thickBot="1" x14ac:dyDescent="0.3">
      <c r="A7" s="119" t="s">
        <v>18</v>
      </c>
      <c r="B7" s="261" t="s">
        <v>125</v>
      </c>
      <c r="C7" s="162" t="s">
        <v>19</v>
      </c>
      <c r="D7" s="163">
        <v>30</v>
      </c>
      <c r="E7" s="259">
        <v>0</v>
      </c>
      <c r="F7" s="197">
        <f t="shared" ref="F7:F16" si="0">D7*E7</f>
        <v>0</v>
      </c>
      <c r="G7" s="40"/>
      <c r="H7" s="197">
        <f t="shared" ref="H7:H16" si="1">F7*G7</f>
        <v>0</v>
      </c>
      <c r="I7" s="197">
        <f t="shared" ref="I7:I16" si="2">F7+H7</f>
        <v>0</v>
      </c>
      <c r="J7" s="183"/>
    </row>
    <row r="8" spans="1:10" ht="168.75" customHeight="1" thickBot="1" x14ac:dyDescent="0.3">
      <c r="A8" s="119" t="s">
        <v>10</v>
      </c>
      <c r="B8" s="128" t="s">
        <v>131</v>
      </c>
      <c r="C8" s="34" t="s">
        <v>19</v>
      </c>
      <c r="D8" s="110">
        <v>40</v>
      </c>
      <c r="E8" s="259">
        <v>0</v>
      </c>
      <c r="F8" s="197">
        <f t="shared" si="0"/>
        <v>0</v>
      </c>
      <c r="G8" s="40"/>
      <c r="H8" s="197">
        <f t="shared" si="1"/>
        <v>0</v>
      </c>
      <c r="I8" s="197">
        <f t="shared" si="2"/>
        <v>0</v>
      </c>
      <c r="J8" s="183"/>
    </row>
    <row r="9" spans="1:10" ht="97.5" customHeight="1" thickBot="1" x14ac:dyDescent="0.3">
      <c r="A9" s="119" t="s">
        <v>11</v>
      </c>
      <c r="B9" s="128" t="s">
        <v>139</v>
      </c>
      <c r="C9" s="34" t="s">
        <v>19</v>
      </c>
      <c r="D9" s="110">
        <v>10</v>
      </c>
      <c r="E9" s="259">
        <v>0</v>
      </c>
      <c r="F9" s="197">
        <f t="shared" si="0"/>
        <v>0</v>
      </c>
      <c r="G9" s="40"/>
      <c r="H9" s="197">
        <f t="shared" si="1"/>
        <v>0</v>
      </c>
      <c r="I9" s="197">
        <f t="shared" si="2"/>
        <v>0</v>
      </c>
      <c r="J9" s="183"/>
    </row>
    <row r="10" spans="1:10" ht="122.25" customHeight="1" thickBot="1" x14ac:dyDescent="0.3">
      <c r="A10" s="119" t="s">
        <v>12</v>
      </c>
      <c r="B10" s="27" t="s">
        <v>140</v>
      </c>
      <c r="C10" s="34" t="s">
        <v>19</v>
      </c>
      <c r="D10" s="110">
        <v>20</v>
      </c>
      <c r="E10" s="259">
        <v>0</v>
      </c>
      <c r="F10" s="197">
        <f t="shared" si="0"/>
        <v>0</v>
      </c>
      <c r="G10" s="40"/>
      <c r="H10" s="197">
        <f t="shared" si="1"/>
        <v>0</v>
      </c>
      <c r="I10" s="197">
        <f t="shared" si="2"/>
        <v>0</v>
      </c>
      <c r="J10" s="183"/>
    </row>
    <row r="11" spans="1:10" ht="122.25" customHeight="1" thickBot="1" x14ac:dyDescent="0.3">
      <c r="A11" s="119" t="s">
        <v>20</v>
      </c>
      <c r="B11" s="128" t="s">
        <v>126</v>
      </c>
      <c r="C11" s="34" t="s">
        <v>19</v>
      </c>
      <c r="D11" s="110">
        <v>15</v>
      </c>
      <c r="E11" s="259">
        <v>0</v>
      </c>
      <c r="F11" s="197">
        <f t="shared" si="0"/>
        <v>0</v>
      </c>
      <c r="G11" s="40"/>
      <c r="H11" s="197">
        <f t="shared" si="1"/>
        <v>0</v>
      </c>
      <c r="I11" s="197">
        <f t="shared" si="2"/>
        <v>0</v>
      </c>
      <c r="J11" s="183"/>
    </row>
    <row r="12" spans="1:10" ht="123.75" customHeight="1" thickBot="1" x14ac:dyDescent="0.3">
      <c r="A12" s="119" t="s">
        <v>14</v>
      </c>
      <c r="B12" s="128" t="s">
        <v>141</v>
      </c>
      <c r="C12" s="34" t="s">
        <v>19</v>
      </c>
      <c r="D12" s="110">
        <v>20</v>
      </c>
      <c r="E12" s="259">
        <v>0</v>
      </c>
      <c r="F12" s="197">
        <f t="shared" si="0"/>
        <v>0</v>
      </c>
      <c r="G12" s="40"/>
      <c r="H12" s="197">
        <f t="shared" si="1"/>
        <v>0</v>
      </c>
      <c r="I12" s="197">
        <f t="shared" si="2"/>
        <v>0</v>
      </c>
      <c r="J12" s="183"/>
    </row>
    <row r="13" spans="1:10" ht="125.25" customHeight="1" thickBot="1" x14ac:dyDescent="0.3">
      <c r="A13" s="119" t="s">
        <v>21</v>
      </c>
      <c r="B13" s="27" t="s">
        <v>127</v>
      </c>
      <c r="C13" s="34" t="s">
        <v>19</v>
      </c>
      <c r="D13" s="110">
        <v>15</v>
      </c>
      <c r="E13" s="259">
        <v>0</v>
      </c>
      <c r="F13" s="197">
        <f t="shared" si="0"/>
        <v>0</v>
      </c>
      <c r="G13" s="40"/>
      <c r="H13" s="197">
        <f t="shared" si="1"/>
        <v>0</v>
      </c>
      <c r="I13" s="197">
        <f t="shared" si="2"/>
        <v>0</v>
      </c>
      <c r="J13" s="183"/>
    </row>
    <row r="14" spans="1:10" ht="126.75" customHeight="1" thickBot="1" x14ac:dyDescent="0.3">
      <c r="A14" s="119" t="s">
        <v>24</v>
      </c>
      <c r="B14" s="128" t="s">
        <v>128</v>
      </c>
      <c r="C14" s="34" t="s">
        <v>19</v>
      </c>
      <c r="D14" s="110">
        <v>4</v>
      </c>
      <c r="E14" s="259">
        <v>0</v>
      </c>
      <c r="F14" s="197">
        <f t="shared" si="0"/>
        <v>0</v>
      </c>
      <c r="G14" s="40"/>
      <c r="H14" s="197">
        <f t="shared" si="1"/>
        <v>0</v>
      </c>
      <c r="I14" s="197">
        <f t="shared" si="2"/>
        <v>0</v>
      </c>
      <c r="J14" s="183"/>
    </row>
    <row r="15" spans="1:10" ht="137.25" customHeight="1" thickBot="1" x14ac:dyDescent="0.3">
      <c r="A15" s="119" t="s">
        <v>23</v>
      </c>
      <c r="B15" s="128" t="s">
        <v>129</v>
      </c>
      <c r="C15" s="34" t="s">
        <v>19</v>
      </c>
      <c r="D15" s="110">
        <v>4</v>
      </c>
      <c r="E15" s="259">
        <v>0</v>
      </c>
      <c r="F15" s="197">
        <f t="shared" si="0"/>
        <v>0</v>
      </c>
      <c r="G15" s="40"/>
      <c r="H15" s="197">
        <f t="shared" si="1"/>
        <v>0</v>
      </c>
      <c r="I15" s="197">
        <f t="shared" si="2"/>
        <v>0</v>
      </c>
      <c r="J15" s="183"/>
    </row>
    <row r="16" spans="1:10" ht="162.75" customHeight="1" x14ac:dyDescent="0.25">
      <c r="A16" s="119" t="s">
        <v>25</v>
      </c>
      <c r="B16" s="262" t="s">
        <v>130</v>
      </c>
      <c r="C16" s="34" t="s">
        <v>19</v>
      </c>
      <c r="D16" s="110">
        <v>30</v>
      </c>
      <c r="E16" s="259">
        <v>0</v>
      </c>
      <c r="F16" s="197">
        <f t="shared" si="0"/>
        <v>0</v>
      </c>
      <c r="G16" s="40"/>
      <c r="H16" s="197">
        <f t="shared" si="1"/>
        <v>0</v>
      </c>
      <c r="I16" s="197">
        <f t="shared" si="2"/>
        <v>0</v>
      </c>
      <c r="J16" s="183"/>
    </row>
    <row r="17" spans="1:10" ht="30" customHeight="1" thickBot="1" x14ac:dyDescent="0.3">
      <c r="A17" s="120"/>
      <c r="B17" s="121"/>
      <c r="C17" s="122"/>
      <c r="D17" s="267" t="s">
        <v>22</v>
      </c>
      <c r="E17" s="268"/>
      <c r="F17" s="194">
        <f>SUM(F6:F16)</f>
        <v>0</v>
      </c>
      <c r="G17" s="40"/>
      <c r="H17" s="194">
        <f>SUM(H6:H16)</f>
        <v>0</v>
      </c>
      <c r="I17" s="194">
        <f>SUM(I6:I16)</f>
        <v>0</v>
      </c>
    </row>
    <row r="19" spans="1:10" ht="69" customHeight="1" x14ac:dyDescent="0.25">
      <c r="A19" s="307" t="s">
        <v>132</v>
      </c>
      <c r="B19" s="307"/>
      <c r="C19" s="307"/>
      <c r="D19" s="307"/>
      <c r="E19" s="307"/>
      <c r="F19" s="307"/>
      <c r="G19" s="307"/>
      <c r="H19" s="307"/>
      <c r="I19" s="307"/>
      <c r="J19" s="307"/>
    </row>
    <row r="20" spans="1:10" ht="12.75" customHeight="1" x14ac:dyDescent="0.25">
      <c r="A20" s="68" t="s">
        <v>214</v>
      </c>
    </row>
  </sheetData>
  <mergeCells count="5">
    <mergeCell ref="I1:J1"/>
    <mergeCell ref="A2:J2"/>
    <mergeCell ref="A3:J3"/>
    <mergeCell ref="D17:E17"/>
    <mergeCell ref="A19:J19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11"/>
  <sheetViews>
    <sheetView view="pageBreakPreview" zoomScale="90" zoomScaleNormal="90" zoomScaleSheetLayoutView="90" workbookViewId="0">
      <selection activeCell="A9" sqref="A9"/>
    </sheetView>
  </sheetViews>
  <sheetFormatPr defaultColWidth="8.88671875" defaultRowHeight="12.75" customHeight="1" x14ac:dyDescent="0.25"/>
  <cols>
    <col min="1" max="1" width="5.109375" style="3" customWidth="1"/>
    <col min="2" max="2" width="52.88671875" style="3" customWidth="1"/>
    <col min="3" max="3" width="6" style="3" customWidth="1"/>
    <col min="4" max="4" width="6.44140625" style="3" customWidth="1"/>
    <col min="5" max="5" width="10.109375" style="3" customWidth="1"/>
    <col min="6" max="6" width="12.88671875" style="3" customWidth="1"/>
    <col min="7" max="7" width="6.109375" style="3" customWidth="1"/>
    <col min="8" max="8" width="12.109375" style="3" customWidth="1"/>
    <col min="9" max="9" width="14" style="3" customWidth="1"/>
    <col min="10" max="10" width="17.5546875" style="3" customWidth="1"/>
    <col min="11" max="16384" width="8.88671875" style="3"/>
  </cols>
  <sheetData>
    <row r="1" spans="1:10" ht="13.2" x14ac:dyDescent="0.25">
      <c r="A1" s="201"/>
      <c r="B1" s="209"/>
      <c r="C1" s="201"/>
      <c r="D1" s="201"/>
      <c r="E1" s="201"/>
      <c r="F1" s="201"/>
      <c r="G1" s="201"/>
      <c r="H1" s="201"/>
      <c r="I1" s="263" t="s">
        <v>168</v>
      </c>
      <c r="J1" s="263"/>
    </row>
    <row r="2" spans="1:10" ht="15.75" customHeight="1" x14ac:dyDescent="0.25">
      <c r="A2" s="264" t="s">
        <v>0</v>
      </c>
      <c r="B2" s="264"/>
      <c r="C2" s="264"/>
      <c r="D2" s="264"/>
      <c r="E2" s="264"/>
      <c r="F2" s="264"/>
      <c r="G2" s="264"/>
      <c r="H2" s="264"/>
      <c r="I2" s="264"/>
      <c r="J2" s="264"/>
    </row>
    <row r="3" spans="1:10" ht="15.75" customHeight="1" thickBot="1" x14ac:dyDescent="0.3">
      <c r="A3" s="269" t="s">
        <v>169</v>
      </c>
      <c r="B3" s="270"/>
      <c r="C3" s="270"/>
      <c r="D3" s="270"/>
      <c r="E3" s="270"/>
      <c r="F3" s="270"/>
      <c r="G3" s="270"/>
      <c r="H3" s="270"/>
      <c r="I3" s="270"/>
      <c r="J3" s="270"/>
    </row>
    <row r="4" spans="1:10" ht="39.6" x14ac:dyDescent="0.25">
      <c r="A4" s="12" t="s">
        <v>1</v>
      </c>
      <c r="B4" s="12" t="s">
        <v>2</v>
      </c>
      <c r="C4" s="12" t="s">
        <v>3</v>
      </c>
      <c r="D4" s="12" t="s">
        <v>4</v>
      </c>
      <c r="E4" s="12" t="s">
        <v>5</v>
      </c>
      <c r="F4" s="12" t="s">
        <v>6</v>
      </c>
      <c r="G4" s="12" t="s">
        <v>213</v>
      </c>
      <c r="H4" s="12" t="s">
        <v>7</v>
      </c>
      <c r="I4" s="12" t="s">
        <v>8</v>
      </c>
      <c r="J4" s="71" t="s">
        <v>154</v>
      </c>
    </row>
    <row r="5" spans="1:10" ht="13.2" x14ac:dyDescent="0.25">
      <c r="A5" s="12" t="s">
        <v>9</v>
      </c>
      <c r="B5" s="13">
        <v>2</v>
      </c>
      <c r="C5" s="12" t="s">
        <v>10</v>
      </c>
      <c r="D5" s="12" t="s">
        <v>11</v>
      </c>
      <c r="E5" s="12" t="s">
        <v>12</v>
      </c>
      <c r="F5" s="12" t="s">
        <v>13</v>
      </c>
      <c r="G5" s="12" t="s">
        <v>14</v>
      </c>
      <c r="H5" s="12" t="s">
        <v>15</v>
      </c>
      <c r="I5" s="12" t="s">
        <v>16</v>
      </c>
      <c r="J5" s="184" t="s">
        <v>23</v>
      </c>
    </row>
    <row r="6" spans="1:10" ht="69.75" customHeight="1" x14ac:dyDescent="0.25">
      <c r="A6" s="4" t="s">
        <v>9</v>
      </c>
      <c r="B6" s="72" t="s">
        <v>37</v>
      </c>
      <c r="C6" s="56" t="s">
        <v>17</v>
      </c>
      <c r="D6" s="84">
        <v>4</v>
      </c>
      <c r="E6" s="196">
        <v>0</v>
      </c>
      <c r="F6" s="203">
        <f>D6*E6</f>
        <v>0</v>
      </c>
      <c r="G6" s="104"/>
      <c r="H6" s="203">
        <f t="shared" ref="H6:H7" si="0">F6*G6</f>
        <v>0</v>
      </c>
      <c r="I6" s="205">
        <f t="shared" ref="I6:I7" si="1">F6+H6</f>
        <v>0</v>
      </c>
      <c r="J6" s="182"/>
    </row>
    <row r="7" spans="1:10" ht="54" customHeight="1" x14ac:dyDescent="0.25">
      <c r="A7" s="7" t="s">
        <v>18</v>
      </c>
      <c r="B7" s="75" t="s">
        <v>137</v>
      </c>
      <c r="C7" s="78" t="s">
        <v>133</v>
      </c>
      <c r="D7" s="110">
        <v>50</v>
      </c>
      <c r="E7" s="197">
        <v>0</v>
      </c>
      <c r="F7" s="211">
        <f t="shared" ref="F7" si="2">D7*E7</f>
        <v>0</v>
      </c>
      <c r="G7" s="105"/>
      <c r="H7" s="211">
        <f t="shared" si="0"/>
        <v>0</v>
      </c>
      <c r="I7" s="213">
        <f t="shared" si="1"/>
        <v>0</v>
      </c>
      <c r="J7" s="182"/>
    </row>
    <row r="8" spans="1:10" ht="28.5" customHeight="1" thickBot="1" x14ac:dyDescent="0.3">
      <c r="A8" s="8"/>
      <c r="B8" s="9"/>
      <c r="C8" s="10"/>
      <c r="D8" s="272" t="s">
        <v>22</v>
      </c>
      <c r="E8" s="273"/>
      <c r="F8" s="208">
        <f>SUM(F6:F7)</f>
        <v>0</v>
      </c>
      <c r="G8" s="212"/>
      <c r="H8" s="208">
        <f>SUM(H6:H7)</f>
        <v>0</v>
      </c>
      <c r="I8" s="208">
        <f>SUM(I6:I7)</f>
        <v>0</v>
      </c>
    </row>
    <row r="9" spans="1:10" ht="12.75" customHeight="1" x14ac:dyDescent="0.25">
      <c r="A9" s="3" t="s">
        <v>214</v>
      </c>
    </row>
    <row r="10" spans="1:10" ht="12.75" customHeight="1" x14ac:dyDescent="0.25">
      <c r="B10" s="11"/>
    </row>
    <row r="11" spans="1:10" ht="12.75" customHeight="1" x14ac:dyDescent="0.25">
      <c r="B11" s="11"/>
    </row>
  </sheetData>
  <mergeCells count="4">
    <mergeCell ref="I1:J1"/>
    <mergeCell ref="A2:J2"/>
    <mergeCell ref="A3:J3"/>
    <mergeCell ref="D8:E8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J12"/>
  <sheetViews>
    <sheetView view="pageBreakPreview" zoomScale="90" zoomScaleNormal="90" zoomScaleSheetLayoutView="90" workbookViewId="0">
      <selection activeCell="G8" sqref="G8"/>
    </sheetView>
  </sheetViews>
  <sheetFormatPr defaultColWidth="8.88671875" defaultRowHeight="12.75" customHeight="1" x14ac:dyDescent="0.25"/>
  <cols>
    <col min="1" max="1" width="5.109375" style="3" customWidth="1"/>
    <col min="2" max="2" width="52.88671875" style="3" customWidth="1"/>
    <col min="3" max="3" width="6" style="3" customWidth="1"/>
    <col min="4" max="4" width="9.88671875" style="3" customWidth="1"/>
    <col min="5" max="5" width="10.109375" style="3" customWidth="1"/>
    <col min="6" max="6" width="12.5546875" style="3" customWidth="1"/>
    <col min="7" max="7" width="6.109375" style="3" customWidth="1"/>
    <col min="8" max="8" width="11" style="3" customWidth="1"/>
    <col min="9" max="9" width="12.6640625" style="3" customWidth="1"/>
    <col min="10" max="10" width="17.33203125" style="3" customWidth="1"/>
    <col min="11" max="16384" width="8.88671875" style="3"/>
  </cols>
  <sheetData>
    <row r="1" spans="1:10" ht="13.2" x14ac:dyDescent="0.25">
      <c r="A1" s="201"/>
      <c r="B1" s="209"/>
      <c r="C1" s="201"/>
      <c r="D1" s="201"/>
      <c r="E1" s="201"/>
      <c r="F1" s="201"/>
      <c r="G1" s="201"/>
      <c r="H1" s="201"/>
      <c r="I1" s="263" t="s">
        <v>170</v>
      </c>
      <c r="J1" s="263"/>
    </row>
    <row r="2" spans="1:10" ht="15.75" customHeight="1" x14ac:dyDescent="0.25">
      <c r="A2" s="264" t="s">
        <v>0</v>
      </c>
      <c r="B2" s="264"/>
      <c r="C2" s="264"/>
      <c r="D2" s="264"/>
      <c r="E2" s="264"/>
      <c r="F2" s="264"/>
      <c r="G2" s="264"/>
      <c r="H2" s="264"/>
      <c r="I2" s="264"/>
      <c r="J2" s="264"/>
    </row>
    <row r="3" spans="1:10" ht="15.75" customHeight="1" thickBot="1" x14ac:dyDescent="0.3">
      <c r="A3" s="269" t="s">
        <v>171</v>
      </c>
      <c r="B3" s="270"/>
      <c r="C3" s="270"/>
      <c r="D3" s="270"/>
      <c r="E3" s="270"/>
      <c r="F3" s="270"/>
      <c r="G3" s="270"/>
      <c r="H3" s="270"/>
      <c r="I3" s="270"/>
      <c r="J3" s="270"/>
    </row>
    <row r="4" spans="1:10" ht="39.6" x14ac:dyDescent="0.25">
      <c r="A4" s="12" t="s">
        <v>1</v>
      </c>
      <c r="B4" s="12" t="s">
        <v>2</v>
      </c>
      <c r="C4" s="12" t="s">
        <v>3</v>
      </c>
      <c r="D4" s="12" t="s">
        <v>4</v>
      </c>
      <c r="E4" s="12" t="s">
        <v>5</v>
      </c>
      <c r="F4" s="12" t="s">
        <v>6</v>
      </c>
      <c r="G4" s="12" t="s">
        <v>213</v>
      </c>
      <c r="H4" s="12" t="s">
        <v>7</v>
      </c>
      <c r="I4" s="12" t="s">
        <v>8</v>
      </c>
      <c r="J4" s="71" t="s">
        <v>154</v>
      </c>
    </row>
    <row r="5" spans="1:10" ht="13.2" x14ac:dyDescent="0.25">
      <c r="A5" s="50" t="s">
        <v>9</v>
      </c>
      <c r="B5" s="51">
        <v>2</v>
      </c>
      <c r="C5" s="50" t="s">
        <v>10</v>
      </c>
      <c r="D5" s="50" t="s">
        <v>11</v>
      </c>
      <c r="E5" s="50" t="s">
        <v>12</v>
      </c>
      <c r="F5" s="50" t="s">
        <v>13</v>
      </c>
      <c r="G5" s="50" t="s">
        <v>14</v>
      </c>
      <c r="H5" s="50" t="s">
        <v>15</v>
      </c>
      <c r="I5" s="50" t="s">
        <v>16</v>
      </c>
      <c r="J5" s="184" t="s">
        <v>23</v>
      </c>
    </row>
    <row r="6" spans="1:10" ht="101.4" customHeight="1" x14ac:dyDescent="0.25">
      <c r="A6" s="14" t="s">
        <v>9</v>
      </c>
      <c r="B6" s="75" t="s">
        <v>38</v>
      </c>
      <c r="C6" s="78" t="s">
        <v>19</v>
      </c>
      <c r="D6" s="103">
        <v>40</v>
      </c>
      <c r="E6" s="197">
        <v>0</v>
      </c>
      <c r="F6" s="211">
        <f>D6*E6</f>
        <v>0</v>
      </c>
      <c r="G6" s="105"/>
      <c r="H6" s="211">
        <f t="shared" ref="H6:H8" si="0">F6*G6</f>
        <v>0</v>
      </c>
      <c r="I6" s="211">
        <f t="shared" ref="I6:I8" si="1">F6+H6</f>
        <v>0</v>
      </c>
      <c r="J6" s="182"/>
    </row>
    <row r="7" spans="1:10" ht="35.25" customHeight="1" x14ac:dyDescent="0.25">
      <c r="A7" s="14" t="s">
        <v>18</v>
      </c>
      <c r="B7" s="82" t="s">
        <v>44</v>
      </c>
      <c r="C7" s="78" t="s">
        <v>19</v>
      </c>
      <c r="D7" s="103">
        <v>160</v>
      </c>
      <c r="E7" s="197">
        <v>0</v>
      </c>
      <c r="F7" s="211">
        <f t="shared" ref="F7:F8" si="2">D7*E7</f>
        <v>0</v>
      </c>
      <c r="G7" s="15"/>
      <c r="H7" s="211">
        <f t="shared" si="0"/>
        <v>0</v>
      </c>
      <c r="I7" s="211">
        <f t="shared" si="1"/>
        <v>0</v>
      </c>
      <c r="J7" s="182"/>
    </row>
    <row r="8" spans="1:10" ht="36" customHeight="1" x14ac:dyDescent="0.25">
      <c r="A8" s="14" t="s">
        <v>10</v>
      </c>
      <c r="B8" s="82" t="s">
        <v>45</v>
      </c>
      <c r="C8" s="78" t="s">
        <v>19</v>
      </c>
      <c r="D8" s="103">
        <v>4</v>
      </c>
      <c r="E8" s="197">
        <v>0</v>
      </c>
      <c r="F8" s="211">
        <f t="shared" si="2"/>
        <v>0</v>
      </c>
      <c r="G8" s="105"/>
      <c r="H8" s="211">
        <f t="shared" si="0"/>
        <v>0</v>
      </c>
      <c r="I8" s="211">
        <f t="shared" si="1"/>
        <v>0</v>
      </c>
      <c r="J8" s="182"/>
    </row>
    <row r="9" spans="1:10" ht="30.75" customHeight="1" thickBot="1" x14ac:dyDescent="0.3">
      <c r="A9" s="8"/>
      <c r="B9" s="9"/>
      <c r="C9" s="10"/>
      <c r="D9" s="274" t="s">
        <v>22</v>
      </c>
      <c r="E9" s="275"/>
      <c r="F9" s="208">
        <f>SUM(F6:F8)</f>
        <v>0</v>
      </c>
      <c r="G9" s="38"/>
      <c r="H9" s="208">
        <f>SUM(H6:H8)</f>
        <v>0</v>
      </c>
      <c r="I9" s="208">
        <f>SUM(I6:I8)</f>
        <v>0</v>
      </c>
    </row>
    <row r="10" spans="1:10" ht="12.75" customHeight="1" x14ac:dyDescent="0.25">
      <c r="A10" s="3" t="s">
        <v>214</v>
      </c>
    </row>
    <row r="11" spans="1:10" ht="12.75" customHeight="1" x14ac:dyDescent="0.25">
      <c r="B11" s="11"/>
    </row>
    <row r="12" spans="1:10" ht="12.75" customHeight="1" x14ac:dyDescent="0.25">
      <c r="B12" s="11"/>
    </row>
  </sheetData>
  <mergeCells count="4">
    <mergeCell ref="I1:J1"/>
    <mergeCell ref="A2:J2"/>
    <mergeCell ref="A3:J3"/>
    <mergeCell ref="D9:E9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J13"/>
  <sheetViews>
    <sheetView view="pageBreakPreview" zoomScale="90" zoomScaleNormal="100" zoomScaleSheetLayoutView="90" workbookViewId="0">
      <selection activeCell="D10" sqref="D10:E10"/>
    </sheetView>
  </sheetViews>
  <sheetFormatPr defaultColWidth="8.88671875" defaultRowHeight="12.75" customHeight="1" x14ac:dyDescent="0.25"/>
  <cols>
    <col min="1" max="1" width="5.109375" style="3" customWidth="1"/>
    <col min="2" max="2" width="52.88671875" style="3" customWidth="1"/>
    <col min="3" max="3" width="6" style="3" customWidth="1"/>
    <col min="4" max="4" width="6.88671875" style="11" customWidth="1"/>
    <col min="5" max="5" width="10.109375" style="68" customWidth="1"/>
    <col min="6" max="6" width="13.33203125" style="3" customWidth="1"/>
    <col min="7" max="7" width="6.109375" style="3" customWidth="1"/>
    <col min="8" max="8" width="12.33203125" style="3" customWidth="1"/>
    <col min="9" max="9" width="12.6640625" style="3" customWidth="1"/>
    <col min="10" max="10" width="17.88671875" style="3" customWidth="1"/>
    <col min="11" max="16384" width="8.88671875" style="3"/>
  </cols>
  <sheetData>
    <row r="1" spans="1:10" ht="13.2" x14ac:dyDescent="0.25">
      <c r="A1" s="201"/>
      <c r="B1" s="209"/>
      <c r="C1" s="201"/>
      <c r="D1" s="147"/>
      <c r="E1" s="210"/>
      <c r="F1" s="201"/>
      <c r="G1" s="201"/>
      <c r="H1" s="201"/>
      <c r="I1" s="263" t="s">
        <v>172</v>
      </c>
      <c r="J1" s="263"/>
    </row>
    <row r="2" spans="1:10" ht="15.75" customHeight="1" x14ac:dyDescent="0.25">
      <c r="A2" s="264" t="s">
        <v>212</v>
      </c>
      <c r="B2" s="264"/>
      <c r="C2" s="264"/>
      <c r="D2" s="264"/>
      <c r="E2" s="264"/>
      <c r="F2" s="264"/>
      <c r="G2" s="264"/>
      <c r="H2" s="264"/>
      <c r="I2" s="264"/>
      <c r="J2" s="264"/>
    </row>
    <row r="3" spans="1:10" ht="15.75" customHeight="1" thickBot="1" x14ac:dyDescent="0.3">
      <c r="A3" s="269" t="s">
        <v>173</v>
      </c>
      <c r="B3" s="270"/>
      <c r="C3" s="270"/>
      <c r="D3" s="270"/>
      <c r="E3" s="270"/>
      <c r="F3" s="270"/>
      <c r="G3" s="270"/>
      <c r="H3" s="270"/>
      <c r="I3" s="270"/>
      <c r="J3" s="270"/>
    </row>
    <row r="4" spans="1:10" ht="39.6" x14ac:dyDescent="0.25">
      <c r="A4" s="12" t="s">
        <v>1</v>
      </c>
      <c r="B4" s="12" t="s">
        <v>2</v>
      </c>
      <c r="C4" s="12" t="s">
        <v>3</v>
      </c>
      <c r="D4" s="12" t="s">
        <v>4</v>
      </c>
      <c r="E4" s="106" t="s">
        <v>5</v>
      </c>
      <c r="F4" s="12" t="s">
        <v>6</v>
      </c>
      <c r="G4" s="12" t="s">
        <v>213</v>
      </c>
      <c r="H4" s="12" t="s">
        <v>7</v>
      </c>
      <c r="I4" s="12" t="s">
        <v>8</v>
      </c>
      <c r="J4" s="71" t="s">
        <v>154</v>
      </c>
    </row>
    <row r="5" spans="1:10" ht="13.2" x14ac:dyDescent="0.25">
      <c r="A5" s="12" t="s">
        <v>9</v>
      </c>
      <c r="B5" s="13">
        <v>2</v>
      </c>
      <c r="C5" s="12" t="s">
        <v>10</v>
      </c>
      <c r="D5" s="12" t="s">
        <v>11</v>
      </c>
      <c r="E5" s="106" t="s">
        <v>12</v>
      </c>
      <c r="F5" s="12" t="s">
        <v>13</v>
      </c>
      <c r="G5" s="12" t="s">
        <v>14</v>
      </c>
      <c r="H5" s="12" t="s">
        <v>15</v>
      </c>
      <c r="I5" s="12" t="s">
        <v>16</v>
      </c>
      <c r="J5" s="184" t="s">
        <v>23</v>
      </c>
    </row>
    <row r="6" spans="1:10" ht="35.1" customHeight="1" x14ac:dyDescent="0.25">
      <c r="A6" s="4" t="s">
        <v>9</v>
      </c>
      <c r="B6" s="72" t="s">
        <v>136</v>
      </c>
      <c r="C6" s="56" t="s">
        <v>133</v>
      </c>
      <c r="D6" s="84">
        <v>50</v>
      </c>
      <c r="E6" s="196">
        <v>0</v>
      </c>
      <c r="F6" s="203">
        <f>D6*E6</f>
        <v>0</v>
      </c>
      <c r="G6" s="104"/>
      <c r="H6" s="203">
        <f t="shared" ref="H6:H9" si="0">F6*G6</f>
        <v>0</v>
      </c>
      <c r="I6" s="205">
        <f t="shared" ref="I6:I9" si="1">F6+H6</f>
        <v>0</v>
      </c>
      <c r="J6" s="182"/>
    </row>
    <row r="7" spans="1:10" ht="42" customHeight="1" x14ac:dyDescent="0.25">
      <c r="A7" s="7" t="s">
        <v>18</v>
      </c>
      <c r="B7" s="75" t="s">
        <v>39</v>
      </c>
      <c r="C7" s="78" t="s">
        <v>19</v>
      </c>
      <c r="D7" s="90">
        <v>80</v>
      </c>
      <c r="E7" s="196">
        <v>0</v>
      </c>
      <c r="F7" s="211">
        <f t="shared" ref="F7:F9" si="2">D7*E7</f>
        <v>0</v>
      </c>
      <c r="G7" s="105"/>
      <c r="H7" s="211">
        <f t="shared" si="0"/>
        <v>0</v>
      </c>
      <c r="I7" s="213">
        <f t="shared" si="1"/>
        <v>0</v>
      </c>
      <c r="J7" s="182"/>
    </row>
    <row r="8" spans="1:10" s="316" customFormat="1" ht="164.4" customHeight="1" x14ac:dyDescent="0.25">
      <c r="A8" s="309" t="s">
        <v>10</v>
      </c>
      <c r="B8" s="310" t="s">
        <v>220</v>
      </c>
      <c r="C8" s="334" t="s">
        <v>19</v>
      </c>
      <c r="D8" s="335">
        <v>40</v>
      </c>
      <c r="E8" s="312">
        <v>0</v>
      </c>
      <c r="F8" s="319">
        <f t="shared" si="2"/>
        <v>0</v>
      </c>
      <c r="G8" s="320"/>
      <c r="H8" s="319">
        <f t="shared" si="0"/>
        <v>0</v>
      </c>
      <c r="I8" s="321">
        <f t="shared" si="1"/>
        <v>0</v>
      </c>
      <c r="J8" s="315"/>
    </row>
    <row r="9" spans="1:10" ht="45" customHeight="1" x14ac:dyDescent="0.25">
      <c r="A9" s="7" t="s">
        <v>11</v>
      </c>
      <c r="B9" s="75" t="s">
        <v>138</v>
      </c>
      <c r="C9" s="78" t="s">
        <v>19</v>
      </c>
      <c r="D9" s="103">
        <v>10</v>
      </c>
      <c r="E9" s="196">
        <v>0</v>
      </c>
      <c r="F9" s="211">
        <f t="shared" si="2"/>
        <v>0</v>
      </c>
      <c r="G9" s="105"/>
      <c r="H9" s="211">
        <f t="shared" si="0"/>
        <v>0</v>
      </c>
      <c r="I9" s="213">
        <f t="shared" si="1"/>
        <v>0</v>
      </c>
      <c r="J9" s="182"/>
    </row>
    <row r="10" spans="1:10" ht="33" customHeight="1" thickBot="1" x14ac:dyDescent="0.3">
      <c r="A10" s="8"/>
      <c r="B10" s="85"/>
      <c r="C10" s="37"/>
      <c r="D10" s="272" t="s">
        <v>22</v>
      </c>
      <c r="E10" s="273"/>
      <c r="F10" s="208">
        <f>SUM(F6:F9)</f>
        <v>0</v>
      </c>
      <c r="G10" s="38"/>
      <c r="H10" s="208">
        <f>SUM(H6:H9)</f>
        <v>0</v>
      </c>
      <c r="I10" s="208">
        <f>SUM(I6:I9)</f>
        <v>0</v>
      </c>
    </row>
    <row r="11" spans="1:10" ht="12.75" customHeight="1" x14ac:dyDescent="0.25">
      <c r="A11" s="3" t="s">
        <v>214</v>
      </c>
    </row>
    <row r="12" spans="1:10" ht="12.75" customHeight="1" x14ac:dyDescent="0.25">
      <c r="B12" s="11"/>
    </row>
    <row r="13" spans="1:10" ht="12.75" customHeight="1" x14ac:dyDescent="0.25">
      <c r="B13" s="11"/>
    </row>
  </sheetData>
  <mergeCells count="4">
    <mergeCell ref="I1:J1"/>
    <mergeCell ref="A3:J3"/>
    <mergeCell ref="A2:J2"/>
    <mergeCell ref="D10:E10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J18"/>
  <sheetViews>
    <sheetView view="pageBreakPreview" topLeftCell="A10" zoomScale="80" zoomScaleNormal="90" zoomScaleSheetLayoutView="80" workbookViewId="0">
      <selection activeCell="B13" sqref="B13"/>
    </sheetView>
  </sheetViews>
  <sheetFormatPr defaultColWidth="8.88671875" defaultRowHeight="12.75" customHeight="1" x14ac:dyDescent="0.25"/>
  <cols>
    <col min="1" max="1" width="5.109375" style="3" customWidth="1"/>
    <col min="2" max="2" width="49.44140625" style="31" customWidth="1"/>
    <col min="3" max="3" width="6" style="3" customWidth="1"/>
    <col min="4" max="4" width="9.88671875" style="11" customWidth="1"/>
    <col min="5" max="5" width="10.109375" style="68" customWidth="1"/>
    <col min="6" max="6" width="13.33203125" style="3" customWidth="1"/>
    <col min="7" max="7" width="6.109375" style="3" customWidth="1"/>
    <col min="8" max="8" width="13.44140625" style="3" customWidth="1"/>
    <col min="9" max="9" width="12.88671875" style="3" customWidth="1"/>
    <col min="10" max="10" width="17.109375" style="3" customWidth="1"/>
    <col min="11" max="16384" width="8.88671875" style="3"/>
  </cols>
  <sheetData>
    <row r="1" spans="1:10" ht="13.2" x14ac:dyDescent="0.25">
      <c r="A1" s="1"/>
      <c r="B1" s="32"/>
      <c r="C1" s="1"/>
      <c r="D1" s="79"/>
      <c r="E1" s="113"/>
      <c r="F1" s="1"/>
      <c r="G1" s="1"/>
      <c r="H1" s="216"/>
      <c r="I1" s="276" t="s">
        <v>174</v>
      </c>
      <c r="J1" s="276"/>
    </row>
    <row r="2" spans="1:10" ht="15.75" customHeight="1" x14ac:dyDescent="0.25">
      <c r="A2" s="271" t="s">
        <v>212</v>
      </c>
      <c r="B2" s="264"/>
      <c r="C2" s="264"/>
      <c r="D2" s="264"/>
      <c r="E2" s="264"/>
      <c r="F2" s="264"/>
      <c r="G2" s="264"/>
      <c r="H2" s="264"/>
      <c r="I2" s="264"/>
      <c r="J2" s="264"/>
    </row>
    <row r="3" spans="1:10" ht="15.75" customHeight="1" thickBot="1" x14ac:dyDescent="0.3">
      <c r="A3" s="277" t="s">
        <v>175</v>
      </c>
      <c r="B3" s="278"/>
      <c r="C3" s="278"/>
      <c r="D3" s="278"/>
      <c r="E3" s="278"/>
      <c r="F3" s="278"/>
      <c r="G3" s="278"/>
      <c r="H3" s="278"/>
      <c r="I3" s="278"/>
      <c r="J3" s="279"/>
    </row>
    <row r="4" spans="1:10" ht="39.6" x14ac:dyDescent="0.25">
      <c r="A4" s="12" t="s">
        <v>1</v>
      </c>
      <c r="B4" s="12" t="s">
        <v>2</v>
      </c>
      <c r="C4" s="12" t="s">
        <v>3</v>
      </c>
      <c r="D4" s="12" t="s">
        <v>4</v>
      </c>
      <c r="E4" s="106" t="s">
        <v>5</v>
      </c>
      <c r="F4" s="12" t="s">
        <v>6</v>
      </c>
      <c r="G4" s="12" t="s">
        <v>213</v>
      </c>
      <c r="H4" s="12" t="s">
        <v>7</v>
      </c>
      <c r="I4" s="12" t="s">
        <v>8</v>
      </c>
      <c r="J4" s="71" t="s">
        <v>154</v>
      </c>
    </row>
    <row r="5" spans="1:10" ht="13.2" x14ac:dyDescent="0.25">
      <c r="A5" s="12" t="s">
        <v>9</v>
      </c>
      <c r="B5" s="13">
        <v>2</v>
      </c>
      <c r="C5" s="12" t="s">
        <v>10</v>
      </c>
      <c r="D5" s="12" t="s">
        <v>11</v>
      </c>
      <c r="E5" s="106" t="s">
        <v>12</v>
      </c>
      <c r="F5" s="12" t="s">
        <v>13</v>
      </c>
      <c r="G5" s="12" t="s">
        <v>14</v>
      </c>
      <c r="H5" s="12" t="s">
        <v>15</v>
      </c>
      <c r="I5" s="12" t="s">
        <v>16</v>
      </c>
      <c r="J5" s="184" t="s">
        <v>23</v>
      </c>
    </row>
    <row r="6" spans="1:10" ht="42" customHeight="1" x14ac:dyDescent="0.25">
      <c r="A6" s="4" t="s">
        <v>9</v>
      </c>
      <c r="B6" s="72" t="s">
        <v>40</v>
      </c>
      <c r="C6" s="56" t="s">
        <v>17</v>
      </c>
      <c r="D6" s="174">
        <v>30</v>
      </c>
      <c r="E6" s="214">
        <v>0</v>
      </c>
      <c r="F6" s="203">
        <f>D6*E6</f>
        <v>0</v>
      </c>
      <c r="G6" s="6"/>
      <c r="H6" s="203">
        <f t="shared" ref="H6:H14" si="0">F6*G6</f>
        <v>0</v>
      </c>
      <c r="I6" s="205">
        <f t="shared" ref="I6:I14" si="1">F6+H6</f>
        <v>0</v>
      </c>
      <c r="J6" s="182"/>
    </row>
    <row r="7" spans="1:10" ht="42" customHeight="1" x14ac:dyDescent="0.25">
      <c r="A7" s="7" t="s">
        <v>18</v>
      </c>
      <c r="B7" s="75" t="s">
        <v>150</v>
      </c>
      <c r="C7" s="78" t="s">
        <v>17</v>
      </c>
      <c r="D7" s="110">
        <v>140</v>
      </c>
      <c r="E7" s="214">
        <v>0</v>
      </c>
      <c r="F7" s="211">
        <f t="shared" ref="F7:F14" si="2">D7*E7</f>
        <v>0</v>
      </c>
      <c r="G7" s="6"/>
      <c r="H7" s="211">
        <f t="shared" si="0"/>
        <v>0</v>
      </c>
      <c r="I7" s="213">
        <f t="shared" si="1"/>
        <v>0</v>
      </c>
      <c r="J7" s="182"/>
    </row>
    <row r="8" spans="1:10" ht="42" customHeight="1" x14ac:dyDescent="0.25">
      <c r="A8" s="76" t="s">
        <v>10</v>
      </c>
      <c r="B8" s="75" t="s">
        <v>151</v>
      </c>
      <c r="C8" s="56" t="s">
        <v>17</v>
      </c>
      <c r="D8" s="110">
        <v>60</v>
      </c>
      <c r="E8" s="214">
        <v>0</v>
      </c>
      <c r="F8" s="211">
        <f t="shared" si="2"/>
        <v>0</v>
      </c>
      <c r="G8" s="6"/>
      <c r="H8" s="211">
        <f t="shared" si="0"/>
        <v>0</v>
      </c>
      <c r="I8" s="213">
        <f t="shared" si="1"/>
        <v>0</v>
      </c>
      <c r="J8" s="182"/>
    </row>
    <row r="9" spans="1:10" ht="42" customHeight="1" x14ac:dyDescent="0.25">
      <c r="A9" s="4" t="s">
        <v>11</v>
      </c>
      <c r="B9" s="75" t="s">
        <v>152</v>
      </c>
      <c r="C9" s="78" t="s">
        <v>17</v>
      </c>
      <c r="D9" s="110">
        <v>10</v>
      </c>
      <c r="E9" s="214">
        <v>0</v>
      </c>
      <c r="F9" s="211">
        <f t="shared" si="2"/>
        <v>0</v>
      </c>
      <c r="G9" s="6"/>
      <c r="H9" s="211">
        <f t="shared" si="0"/>
        <v>0</v>
      </c>
      <c r="I9" s="213">
        <f t="shared" si="1"/>
        <v>0</v>
      </c>
      <c r="J9" s="182"/>
    </row>
    <row r="10" spans="1:10" ht="42" customHeight="1" x14ac:dyDescent="0.25">
      <c r="A10" s="7" t="s">
        <v>12</v>
      </c>
      <c r="B10" s="75" t="s">
        <v>41</v>
      </c>
      <c r="C10" s="56" t="s">
        <v>17</v>
      </c>
      <c r="D10" s="110">
        <v>120</v>
      </c>
      <c r="E10" s="214">
        <v>0</v>
      </c>
      <c r="F10" s="211">
        <f t="shared" si="2"/>
        <v>0</v>
      </c>
      <c r="G10" s="6"/>
      <c r="H10" s="211">
        <f t="shared" si="0"/>
        <v>0</v>
      </c>
      <c r="I10" s="213">
        <f t="shared" si="1"/>
        <v>0</v>
      </c>
      <c r="J10" s="182"/>
    </row>
    <row r="11" spans="1:10" ht="42" customHeight="1" x14ac:dyDescent="0.25">
      <c r="A11" s="76" t="s">
        <v>20</v>
      </c>
      <c r="B11" s="75" t="s">
        <v>42</v>
      </c>
      <c r="C11" s="78" t="s">
        <v>17</v>
      </c>
      <c r="D11" s="110">
        <v>70</v>
      </c>
      <c r="E11" s="214">
        <v>0</v>
      </c>
      <c r="F11" s="211">
        <f t="shared" si="2"/>
        <v>0</v>
      </c>
      <c r="G11" s="6"/>
      <c r="H11" s="211">
        <f t="shared" si="0"/>
        <v>0</v>
      </c>
      <c r="I11" s="213">
        <f t="shared" si="1"/>
        <v>0</v>
      </c>
      <c r="J11" s="182"/>
    </row>
    <row r="12" spans="1:10" ht="42" customHeight="1" x14ac:dyDescent="0.25">
      <c r="A12" s="4" t="s">
        <v>14</v>
      </c>
      <c r="B12" s="77" t="s">
        <v>43</v>
      </c>
      <c r="C12" s="56" t="s">
        <v>17</v>
      </c>
      <c r="D12" s="169">
        <v>40</v>
      </c>
      <c r="E12" s="214">
        <v>0</v>
      </c>
      <c r="F12" s="215">
        <f t="shared" si="2"/>
        <v>0</v>
      </c>
      <c r="G12" s="6"/>
      <c r="H12" s="211">
        <f t="shared" si="0"/>
        <v>0</v>
      </c>
      <c r="I12" s="213">
        <f t="shared" si="1"/>
        <v>0</v>
      </c>
      <c r="J12" s="182"/>
    </row>
    <row r="13" spans="1:10" s="316" customFormat="1" ht="316.8" customHeight="1" x14ac:dyDescent="0.25">
      <c r="A13" s="318" t="s">
        <v>21</v>
      </c>
      <c r="B13" s="310" t="s">
        <v>218</v>
      </c>
      <c r="C13" s="311" t="s">
        <v>19</v>
      </c>
      <c r="D13" s="308">
        <v>60</v>
      </c>
      <c r="E13" s="333">
        <v>0</v>
      </c>
      <c r="F13" s="319">
        <f t="shared" si="2"/>
        <v>0</v>
      </c>
      <c r="G13" s="313"/>
      <c r="H13" s="319">
        <f t="shared" si="0"/>
        <v>0</v>
      </c>
      <c r="I13" s="321">
        <f t="shared" si="1"/>
        <v>0</v>
      </c>
      <c r="J13" s="315"/>
    </row>
    <row r="14" spans="1:10" s="316" customFormat="1" ht="312.60000000000002" customHeight="1" x14ac:dyDescent="0.25">
      <c r="A14" s="332" t="s">
        <v>24</v>
      </c>
      <c r="B14" s="310" t="s">
        <v>219</v>
      </c>
      <c r="C14" s="311" t="s">
        <v>19</v>
      </c>
      <c r="D14" s="308">
        <v>60</v>
      </c>
      <c r="E14" s="333">
        <v>0</v>
      </c>
      <c r="F14" s="319">
        <f t="shared" si="2"/>
        <v>0</v>
      </c>
      <c r="G14" s="313"/>
      <c r="H14" s="319">
        <f t="shared" si="0"/>
        <v>0</v>
      </c>
      <c r="I14" s="321">
        <f t="shared" si="1"/>
        <v>0</v>
      </c>
      <c r="J14" s="315"/>
    </row>
    <row r="15" spans="1:10" ht="34.5" customHeight="1" thickBot="1" x14ac:dyDescent="0.3">
      <c r="A15" s="8"/>
      <c r="B15" s="36"/>
      <c r="C15" s="10"/>
      <c r="D15" s="272" t="s">
        <v>22</v>
      </c>
      <c r="E15" s="273"/>
      <c r="F15" s="208">
        <f>SUM(F6:F14)</f>
        <v>0</v>
      </c>
      <c r="G15" s="38"/>
      <c r="H15" s="208">
        <f>SUM(H6:H14)</f>
        <v>0</v>
      </c>
      <c r="I15" s="208">
        <f>SUM(I6:I14)</f>
        <v>0</v>
      </c>
    </row>
    <row r="16" spans="1:10" ht="12.75" customHeight="1" x14ac:dyDescent="0.25">
      <c r="A16" s="3" t="s">
        <v>214</v>
      </c>
    </row>
    <row r="17" spans="2:2" ht="12.75" customHeight="1" x14ac:dyDescent="0.25">
      <c r="B17" s="28"/>
    </row>
    <row r="18" spans="2:2" ht="12.75" customHeight="1" x14ac:dyDescent="0.25">
      <c r="B18" s="28"/>
    </row>
  </sheetData>
  <mergeCells count="4">
    <mergeCell ref="D15:E15"/>
    <mergeCell ref="I1:J1"/>
    <mergeCell ref="A2:J2"/>
    <mergeCell ref="A3:J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J11"/>
  <sheetViews>
    <sheetView view="pageBreakPreview" zoomScale="80" zoomScaleNormal="90" zoomScaleSheetLayoutView="80" workbookViewId="0">
      <selection activeCell="G7" sqref="G7"/>
    </sheetView>
  </sheetViews>
  <sheetFormatPr defaultColWidth="8.88671875" defaultRowHeight="12.75" customHeight="1" x14ac:dyDescent="0.3"/>
  <cols>
    <col min="1" max="1" width="5.109375" style="87" customWidth="1"/>
    <col min="2" max="2" width="52.88671875" style="87" customWidth="1"/>
    <col min="3" max="3" width="6" style="87" customWidth="1"/>
    <col min="4" max="4" width="7" style="87" customWidth="1"/>
    <col min="5" max="5" width="10.109375" style="87" customWidth="1"/>
    <col min="6" max="6" width="12.44140625" style="87" customWidth="1"/>
    <col min="7" max="7" width="6.109375" style="87" customWidth="1"/>
    <col min="8" max="8" width="13.44140625" style="87" customWidth="1"/>
    <col min="9" max="9" width="13.5546875" style="87" customWidth="1"/>
    <col min="10" max="10" width="17.5546875" style="87" customWidth="1"/>
    <col min="11" max="16384" width="8.88671875" style="87"/>
  </cols>
  <sheetData>
    <row r="1" spans="1:10" ht="13.8" x14ac:dyDescent="0.3">
      <c r="A1" s="1"/>
      <c r="B1" s="2"/>
      <c r="C1" s="1"/>
      <c r="D1" s="1"/>
      <c r="E1" s="1"/>
      <c r="F1" s="1"/>
      <c r="G1" s="1"/>
      <c r="H1" s="1"/>
      <c r="I1" s="280" t="s">
        <v>176</v>
      </c>
      <c r="J1" s="263"/>
    </row>
    <row r="2" spans="1:10" ht="15.75" customHeight="1" x14ac:dyDescent="0.3">
      <c r="A2" s="271" t="s">
        <v>0</v>
      </c>
      <c r="B2" s="264"/>
      <c r="C2" s="264"/>
      <c r="D2" s="264"/>
      <c r="E2" s="264"/>
      <c r="F2" s="264"/>
      <c r="G2" s="264"/>
      <c r="H2" s="264"/>
      <c r="I2" s="264"/>
      <c r="J2" s="264"/>
    </row>
    <row r="3" spans="1:10" ht="15.75" customHeight="1" thickBot="1" x14ac:dyDescent="0.35">
      <c r="A3" s="269" t="s">
        <v>177</v>
      </c>
      <c r="B3" s="270"/>
      <c r="C3" s="270"/>
      <c r="D3" s="270"/>
      <c r="E3" s="270"/>
      <c r="F3" s="270"/>
      <c r="G3" s="270"/>
      <c r="H3" s="270"/>
      <c r="I3" s="270"/>
      <c r="J3" s="281"/>
    </row>
    <row r="4" spans="1:10" ht="63" customHeight="1" x14ac:dyDescent="0.3">
      <c r="A4" s="12" t="s">
        <v>1</v>
      </c>
      <c r="B4" s="12" t="s">
        <v>2</v>
      </c>
      <c r="C4" s="12" t="s">
        <v>3</v>
      </c>
      <c r="D4" s="12" t="s">
        <v>4</v>
      </c>
      <c r="E4" s="12" t="s">
        <v>5</v>
      </c>
      <c r="F4" s="12" t="s">
        <v>6</v>
      </c>
      <c r="G4" s="12" t="s">
        <v>213</v>
      </c>
      <c r="H4" s="12" t="s">
        <v>7</v>
      </c>
      <c r="I4" s="12" t="s">
        <v>8</v>
      </c>
      <c r="J4" s="71" t="s">
        <v>154</v>
      </c>
    </row>
    <row r="5" spans="1:10" ht="13.8" x14ac:dyDescent="0.3">
      <c r="A5" s="12" t="s">
        <v>9</v>
      </c>
      <c r="B5" s="13">
        <v>2</v>
      </c>
      <c r="C5" s="12" t="s">
        <v>10</v>
      </c>
      <c r="D5" s="12" t="s">
        <v>11</v>
      </c>
      <c r="E5" s="12" t="s">
        <v>12</v>
      </c>
      <c r="F5" s="12" t="s">
        <v>13</v>
      </c>
      <c r="G5" s="12" t="s">
        <v>14</v>
      </c>
      <c r="H5" s="12" t="s">
        <v>15</v>
      </c>
      <c r="I5" s="12" t="s">
        <v>16</v>
      </c>
      <c r="J5" s="184" t="s">
        <v>23</v>
      </c>
    </row>
    <row r="6" spans="1:10" ht="54.75" customHeight="1" x14ac:dyDescent="0.3">
      <c r="A6" s="4" t="s">
        <v>9</v>
      </c>
      <c r="B6" s="81" t="s">
        <v>135</v>
      </c>
      <c r="C6" s="56" t="s">
        <v>19</v>
      </c>
      <c r="D6" s="107">
        <v>210</v>
      </c>
      <c r="E6" s="196">
        <v>0</v>
      </c>
      <c r="F6" s="203">
        <f>D6*E6</f>
        <v>0</v>
      </c>
      <c r="G6" s="104"/>
      <c r="H6" s="203">
        <f t="shared" ref="H6:H7" si="0">F6*G6</f>
        <v>0</v>
      </c>
      <c r="I6" s="205">
        <f t="shared" ref="I6:I7" si="1">F6+H6</f>
        <v>0</v>
      </c>
      <c r="J6" s="185"/>
    </row>
    <row r="7" spans="1:10" ht="78" customHeight="1" x14ac:dyDescent="0.3">
      <c r="A7" s="7" t="s">
        <v>18</v>
      </c>
      <c r="B7" s="82" t="s">
        <v>46</v>
      </c>
      <c r="C7" s="78" t="s">
        <v>17</v>
      </c>
      <c r="D7" s="103">
        <v>4</v>
      </c>
      <c r="E7" s="197">
        <v>0</v>
      </c>
      <c r="F7" s="211">
        <f t="shared" ref="F7" si="2">D7*E7</f>
        <v>0</v>
      </c>
      <c r="G7" s="105"/>
      <c r="H7" s="211">
        <f t="shared" si="0"/>
        <v>0</v>
      </c>
      <c r="I7" s="213">
        <f t="shared" si="1"/>
        <v>0</v>
      </c>
      <c r="J7" s="185"/>
    </row>
    <row r="8" spans="1:10" ht="27.75" customHeight="1" thickBot="1" x14ac:dyDescent="0.35">
      <c r="A8" s="8"/>
      <c r="B8" s="9"/>
      <c r="C8" s="10"/>
      <c r="D8" s="274" t="s">
        <v>22</v>
      </c>
      <c r="E8" s="275"/>
      <c r="F8" s="208">
        <f>SUM(F6:F7)</f>
        <v>0</v>
      </c>
      <c r="G8" s="38"/>
      <c r="H8" s="208">
        <f>SUM(H6:H7)</f>
        <v>0</v>
      </c>
      <c r="I8" s="208">
        <f>SUM(I6:I7)</f>
        <v>0</v>
      </c>
    </row>
    <row r="9" spans="1:10" ht="12.75" customHeight="1" x14ac:dyDescent="0.3">
      <c r="A9" s="87" t="s">
        <v>214</v>
      </c>
    </row>
    <row r="10" spans="1:10" ht="12.75" customHeight="1" x14ac:dyDescent="0.3">
      <c r="B10" s="11"/>
    </row>
    <row r="11" spans="1:10" ht="12.75" customHeight="1" x14ac:dyDescent="0.3">
      <c r="B11" s="88"/>
    </row>
  </sheetData>
  <mergeCells count="4">
    <mergeCell ref="I1:J1"/>
    <mergeCell ref="A2:J2"/>
    <mergeCell ref="A3:J3"/>
    <mergeCell ref="D8:E8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J11"/>
  <sheetViews>
    <sheetView view="pageBreakPreview" zoomScale="90" zoomScaleNormal="90" zoomScaleSheetLayoutView="90" workbookViewId="0">
      <selection activeCell="F7" sqref="F7"/>
    </sheetView>
  </sheetViews>
  <sheetFormatPr defaultColWidth="8.88671875" defaultRowHeight="12.75" customHeight="1" x14ac:dyDescent="0.25"/>
  <cols>
    <col min="1" max="1" width="5.109375" style="3" customWidth="1"/>
    <col min="2" max="2" width="59.6640625" style="3" customWidth="1"/>
    <col min="3" max="3" width="6" style="3" customWidth="1"/>
    <col min="4" max="4" width="6.5546875" style="3" customWidth="1"/>
    <col min="5" max="5" width="7.5546875" style="3" customWidth="1"/>
    <col min="6" max="6" width="12" style="3" customWidth="1"/>
    <col min="7" max="7" width="6.109375" style="3" customWidth="1"/>
    <col min="8" max="8" width="11.109375" style="3" customWidth="1"/>
    <col min="9" max="9" width="12.33203125" style="3" customWidth="1"/>
    <col min="10" max="10" width="18" style="3" customWidth="1"/>
    <col min="11" max="16384" width="8.88671875" style="3"/>
  </cols>
  <sheetData>
    <row r="1" spans="1:10" ht="13.2" x14ac:dyDescent="0.25">
      <c r="A1" s="1"/>
      <c r="B1" s="2"/>
      <c r="C1" s="1"/>
      <c r="D1" s="1"/>
      <c r="E1" s="1"/>
      <c r="F1" s="1"/>
      <c r="G1" s="1"/>
      <c r="H1" s="1"/>
      <c r="I1" s="280" t="s">
        <v>178</v>
      </c>
      <c r="J1" s="263"/>
    </row>
    <row r="2" spans="1:10" ht="15.75" customHeight="1" x14ac:dyDescent="0.25">
      <c r="A2" s="271" t="s">
        <v>212</v>
      </c>
      <c r="B2" s="264"/>
      <c r="C2" s="264"/>
      <c r="D2" s="264"/>
      <c r="E2" s="264"/>
      <c r="F2" s="264"/>
      <c r="G2" s="264"/>
      <c r="H2" s="264"/>
      <c r="I2" s="264"/>
      <c r="J2" s="264"/>
    </row>
    <row r="3" spans="1:10" ht="15.75" customHeight="1" thickBot="1" x14ac:dyDescent="0.3">
      <c r="A3" s="269" t="s">
        <v>179</v>
      </c>
      <c r="B3" s="270"/>
      <c r="C3" s="270"/>
      <c r="D3" s="270"/>
      <c r="E3" s="270"/>
      <c r="F3" s="270"/>
      <c r="G3" s="270"/>
      <c r="H3" s="270"/>
      <c r="I3" s="270"/>
      <c r="J3" s="281"/>
    </row>
    <row r="4" spans="1:10" ht="39.6" x14ac:dyDescent="0.25">
      <c r="A4" s="12" t="s">
        <v>1</v>
      </c>
      <c r="B4" s="12" t="s">
        <v>2</v>
      </c>
      <c r="C4" s="12" t="s">
        <v>3</v>
      </c>
      <c r="D4" s="12" t="s">
        <v>4</v>
      </c>
      <c r="E4" s="12" t="s">
        <v>5</v>
      </c>
      <c r="F4" s="12" t="s">
        <v>6</v>
      </c>
      <c r="G4" s="12" t="s">
        <v>213</v>
      </c>
      <c r="H4" s="12" t="s">
        <v>7</v>
      </c>
      <c r="I4" s="12" t="s">
        <v>8</v>
      </c>
      <c r="J4" s="71" t="s">
        <v>154</v>
      </c>
    </row>
    <row r="5" spans="1:10" ht="13.2" x14ac:dyDescent="0.25">
      <c r="A5" s="12" t="s">
        <v>9</v>
      </c>
      <c r="B5" s="13">
        <v>2</v>
      </c>
      <c r="C5" s="12" t="s">
        <v>10</v>
      </c>
      <c r="D5" s="12" t="s">
        <v>11</v>
      </c>
      <c r="E5" s="12" t="s">
        <v>12</v>
      </c>
      <c r="F5" s="12" t="s">
        <v>13</v>
      </c>
      <c r="G5" s="12" t="s">
        <v>14</v>
      </c>
      <c r="H5" s="12" t="s">
        <v>15</v>
      </c>
      <c r="I5" s="12" t="s">
        <v>16</v>
      </c>
      <c r="J5" s="184" t="s">
        <v>23</v>
      </c>
    </row>
    <row r="6" spans="1:10" s="316" customFormat="1" ht="250.8" customHeight="1" x14ac:dyDescent="0.25">
      <c r="A6" s="317" t="s">
        <v>9</v>
      </c>
      <c r="B6" s="345" t="s">
        <v>221</v>
      </c>
      <c r="C6" s="334" t="s">
        <v>19</v>
      </c>
      <c r="D6" s="346">
        <v>3</v>
      </c>
      <c r="E6" s="312">
        <v>0</v>
      </c>
      <c r="F6" s="312">
        <f>D6*E6</f>
        <v>0</v>
      </c>
      <c r="G6" s="313"/>
      <c r="H6" s="312">
        <f t="shared" ref="H6:H7" si="0">F6*G6</f>
        <v>0</v>
      </c>
      <c r="I6" s="314">
        <f t="shared" ref="I6:I7" si="1">F6+H6</f>
        <v>0</v>
      </c>
      <c r="J6" s="315"/>
    </row>
    <row r="7" spans="1:10" s="316" customFormat="1" ht="91.8" customHeight="1" x14ac:dyDescent="0.25">
      <c r="A7" s="318" t="s">
        <v>18</v>
      </c>
      <c r="B7" s="347" t="s">
        <v>222</v>
      </c>
      <c r="C7" s="311" t="s">
        <v>19</v>
      </c>
      <c r="D7" s="335">
        <v>35</v>
      </c>
      <c r="E7" s="319">
        <v>0</v>
      </c>
      <c r="F7" s="319">
        <f t="shared" ref="F7" si="2">D7*E7</f>
        <v>0</v>
      </c>
      <c r="G7" s="320"/>
      <c r="H7" s="319">
        <f t="shared" si="0"/>
        <v>0</v>
      </c>
      <c r="I7" s="321">
        <f t="shared" si="1"/>
        <v>0</v>
      </c>
      <c r="J7" s="315"/>
    </row>
    <row r="8" spans="1:10" ht="30.75" customHeight="1" thickBot="1" x14ac:dyDescent="0.3">
      <c r="A8" s="8"/>
      <c r="B8" s="9"/>
      <c r="C8" s="10"/>
      <c r="D8" s="274" t="s">
        <v>22</v>
      </c>
      <c r="E8" s="275"/>
      <c r="F8" s="208">
        <f>SUM(F6:F7)</f>
        <v>0</v>
      </c>
      <c r="G8" s="83"/>
      <c r="H8" s="208">
        <f>SUM(H6:H7)</f>
        <v>0</v>
      </c>
      <c r="I8" s="208">
        <f>SUM(I6:I7)</f>
        <v>0</v>
      </c>
    </row>
    <row r="9" spans="1:10" ht="12.75" customHeight="1" x14ac:dyDescent="0.25">
      <c r="A9" s="3" t="s">
        <v>214</v>
      </c>
    </row>
    <row r="10" spans="1:10" ht="12.75" customHeight="1" x14ac:dyDescent="0.25">
      <c r="B10" s="11"/>
    </row>
    <row r="11" spans="1:10" ht="12.75" customHeight="1" x14ac:dyDescent="0.25">
      <c r="B11" s="11"/>
    </row>
  </sheetData>
  <mergeCells count="4">
    <mergeCell ref="I1:J1"/>
    <mergeCell ref="A2:J2"/>
    <mergeCell ref="A3:J3"/>
    <mergeCell ref="D8:E8"/>
  </mergeCells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J10"/>
  <sheetViews>
    <sheetView tabSelected="1" view="pageBreakPreview" zoomScale="80" zoomScaleNormal="90" zoomScaleSheetLayoutView="80" workbookViewId="0">
      <selection activeCell="A2" sqref="A2:J2"/>
    </sheetView>
  </sheetViews>
  <sheetFormatPr defaultColWidth="8.88671875" defaultRowHeight="12.75" customHeight="1" x14ac:dyDescent="0.25"/>
  <cols>
    <col min="1" max="1" width="5.109375" style="3" customWidth="1"/>
    <col min="2" max="2" width="52.88671875" style="3" customWidth="1"/>
    <col min="3" max="3" width="6" style="3" customWidth="1"/>
    <col min="4" max="4" width="7" style="3" customWidth="1"/>
    <col min="5" max="5" width="9.5546875" style="3" customWidth="1"/>
    <col min="6" max="6" width="13.33203125" style="3" customWidth="1"/>
    <col min="7" max="7" width="6.109375" style="3" customWidth="1"/>
    <col min="8" max="8" width="11.88671875" style="3" customWidth="1"/>
    <col min="9" max="9" width="13.109375" style="3" customWidth="1"/>
    <col min="10" max="10" width="17.109375" style="3" customWidth="1"/>
    <col min="11" max="16384" width="8.88671875" style="3"/>
  </cols>
  <sheetData>
    <row r="1" spans="1:10" ht="13.2" x14ac:dyDescent="0.25">
      <c r="A1" s="1"/>
      <c r="B1" s="2"/>
      <c r="C1" s="1"/>
      <c r="D1" s="1"/>
      <c r="E1" s="1"/>
      <c r="F1" s="1"/>
      <c r="G1" s="1"/>
      <c r="H1" s="1"/>
      <c r="I1" s="280" t="s">
        <v>180</v>
      </c>
      <c r="J1" s="263"/>
    </row>
    <row r="2" spans="1:10" ht="15.75" customHeight="1" x14ac:dyDescent="0.25">
      <c r="A2" s="271" t="s">
        <v>212</v>
      </c>
      <c r="B2" s="264"/>
      <c r="C2" s="264"/>
      <c r="D2" s="264"/>
      <c r="E2" s="264"/>
      <c r="F2" s="264"/>
      <c r="G2" s="264"/>
      <c r="H2" s="264"/>
      <c r="I2" s="264"/>
      <c r="J2" s="264"/>
    </row>
    <row r="3" spans="1:10" ht="15.75" customHeight="1" thickBot="1" x14ac:dyDescent="0.3">
      <c r="A3" s="277" t="s">
        <v>181</v>
      </c>
      <c r="B3" s="278"/>
      <c r="C3" s="278"/>
      <c r="D3" s="278"/>
      <c r="E3" s="278"/>
      <c r="F3" s="278"/>
      <c r="G3" s="278"/>
      <c r="H3" s="278"/>
      <c r="I3" s="278"/>
      <c r="J3" s="279"/>
    </row>
    <row r="4" spans="1:10" ht="39.6" x14ac:dyDescent="0.25">
      <c r="A4" s="12" t="s">
        <v>1</v>
      </c>
      <c r="B4" s="12" t="s">
        <v>2</v>
      </c>
      <c r="C4" s="12" t="s">
        <v>3</v>
      </c>
      <c r="D4" s="12" t="s">
        <v>4</v>
      </c>
      <c r="E4" s="12" t="s">
        <v>5</v>
      </c>
      <c r="F4" s="12" t="s">
        <v>6</v>
      </c>
      <c r="G4" s="12" t="s">
        <v>213</v>
      </c>
      <c r="H4" s="12" t="s">
        <v>7</v>
      </c>
      <c r="I4" s="12" t="s">
        <v>8</v>
      </c>
      <c r="J4" s="71" t="s">
        <v>154</v>
      </c>
    </row>
    <row r="5" spans="1:10" ht="13.2" x14ac:dyDescent="0.25">
      <c r="A5" s="50" t="s">
        <v>9</v>
      </c>
      <c r="B5" s="51">
        <v>2</v>
      </c>
      <c r="C5" s="50" t="s">
        <v>10</v>
      </c>
      <c r="D5" s="50" t="s">
        <v>11</v>
      </c>
      <c r="E5" s="50" t="s">
        <v>12</v>
      </c>
      <c r="F5" s="50" t="s">
        <v>13</v>
      </c>
      <c r="G5" s="50" t="s">
        <v>14</v>
      </c>
      <c r="H5" s="50" t="s">
        <v>15</v>
      </c>
      <c r="I5" s="50" t="s">
        <v>16</v>
      </c>
      <c r="J5" s="184" t="s">
        <v>23</v>
      </c>
    </row>
    <row r="6" spans="1:10" s="316" customFormat="1" ht="274.8" customHeight="1" x14ac:dyDescent="0.25">
      <c r="A6" s="329" t="s">
        <v>9</v>
      </c>
      <c r="B6" s="347" t="s">
        <v>242</v>
      </c>
      <c r="C6" s="311" t="s">
        <v>19</v>
      </c>
      <c r="D6" s="335">
        <v>50</v>
      </c>
      <c r="E6" s="319">
        <v>0</v>
      </c>
      <c r="F6" s="319">
        <f>D6*E6</f>
        <v>0</v>
      </c>
      <c r="G6" s="320"/>
      <c r="H6" s="319">
        <f t="shared" ref="H6" si="0">F6*G6</f>
        <v>0</v>
      </c>
      <c r="I6" s="319">
        <f t="shared" ref="I6" si="1">F6+H6</f>
        <v>0</v>
      </c>
      <c r="J6" s="315"/>
    </row>
    <row r="7" spans="1:10" ht="28.5" customHeight="1" thickBot="1" x14ac:dyDescent="0.3">
      <c r="A7" s="8"/>
      <c r="B7" s="9"/>
      <c r="C7" s="10"/>
      <c r="D7" s="272" t="s">
        <v>22</v>
      </c>
      <c r="E7" s="273"/>
      <c r="F7" s="208">
        <f>SUM(F6:F6)</f>
        <v>0</v>
      </c>
      <c r="G7" s="83"/>
      <c r="H7" s="208">
        <f>SUM(H6:H6)</f>
        <v>0</v>
      </c>
      <c r="I7" s="208">
        <f>SUM(I6:I6)</f>
        <v>0</v>
      </c>
    </row>
    <row r="8" spans="1:10" ht="12.75" customHeight="1" x14ac:dyDescent="0.25">
      <c r="A8" s="3" t="s">
        <v>214</v>
      </c>
    </row>
    <row r="9" spans="1:10" ht="12.75" customHeight="1" x14ac:dyDescent="0.25">
      <c r="B9" s="11"/>
    </row>
    <row r="10" spans="1:10" ht="12.75" customHeight="1" x14ac:dyDescent="0.25">
      <c r="B10" s="11"/>
    </row>
  </sheetData>
  <mergeCells count="4">
    <mergeCell ref="D7:E7"/>
    <mergeCell ref="I1:J1"/>
    <mergeCell ref="A2:J2"/>
    <mergeCell ref="A3:J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21</vt:i4>
      </vt:variant>
    </vt:vector>
  </HeadingPairs>
  <TitlesOfParts>
    <vt:vector size="21" baseType="lpstr">
      <vt:lpstr>Zadanie 1</vt:lpstr>
      <vt:lpstr>Zadanie 2</vt:lpstr>
      <vt:lpstr>Zadanie 3</vt:lpstr>
      <vt:lpstr>Zadanie 4</vt:lpstr>
      <vt:lpstr>Zadanie 5</vt:lpstr>
      <vt:lpstr>Zadanie 6</vt:lpstr>
      <vt:lpstr>Zadanie 7</vt:lpstr>
      <vt:lpstr>Zadanie 8</vt:lpstr>
      <vt:lpstr>Zadanie 9</vt:lpstr>
      <vt:lpstr>Zadanie 10</vt:lpstr>
      <vt:lpstr>Zadanie 11</vt:lpstr>
      <vt:lpstr>Zadanie 12</vt:lpstr>
      <vt:lpstr>Zadanie 13</vt:lpstr>
      <vt:lpstr>Zadanie 14</vt:lpstr>
      <vt:lpstr>Zadanie 15</vt:lpstr>
      <vt:lpstr>Zadanie 16</vt:lpstr>
      <vt:lpstr>Zadanie 17</vt:lpstr>
      <vt:lpstr>Zadanie 18</vt:lpstr>
      <vt:lpstr>Zadanie 19</vt:lpstr>
      <vt:lpstr>Zadanie 20</vt:lpstr>
      <vt:lpstr>Zadanie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2025-02-06T20:24:06Z</dcterms:modified>
</cp:coreProperties>
</file>