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A:\ZAMÓWIENIA PUBLICZNE\2025\PRZETARGI\PZ_14_2025 Dostawa medyczne i pozostałe materiały_cz.II\"/>
    </mc:Choice>
  </mc:AlternateContent>
  <xr:revisionPtr revIDLastSave="0" documentId="13_ncr:1_{C8075ED2-9643-4B60-859E-C7B2FEACA9A6}" xr6:coauthVersionLast="47" xr6:coauthVersionMax="47" xr10:uidLastSave="{00000000-0000-0000-0000-000000000000}"/>
  <bookViews>
    <workbookView xWindow="-120" yWindow="-120" windowWidth="29040" windowHeight="15840" firstSheet="4" activeTab="5" xr2:uid="{90042980-3FF5-48DC-950B-2AA0EB995447}"/>
  </bookViews>
  <sheets>
    <sheet name="1 Układy oddechowe" sheetId="14" r:id="rId1"/>
    <sheet name="2_Czujniki_temp__" sheetId="15" r:id="rId2"/>
    <sheet name="3_Szyny" sheetId="16" r:id="rId3"/>
    <sheet name="4_Izolacja_pacjenta" sheetId="17" r:id="rId4"/>
    <sheet name="5_Ginekologia" sheetId="18" r:id="rId5"/>
    <sheet name="6_Rękawice_diagnostyczne" sheetId="19" r:id="rId6"/>
    <sheet name="7_Rękawice_chirurgiczne" sheetId="20" r:id="rId7"/>
    <sheet name="8_Wstrzykiwacz_TK" sheetId="21" r:id="rId8"/>
    <sheet name="9_Akcesoria_do_bronchoskopu" sheetId="22" r:id="rId9"/>
    <sheet name="10_Impedancja,_manometria" sheetId="23" r:id="rId10"/>
    <sheet name="11_Podciśnieniowe_leczenie_ran" sheetId="24" r:id="rId11"/>
    <sheet name="12_Rękawice_specjalistyczne" sheetId="8"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24" l="1"/>
  <c r="J22" i="24" s="1"/>
  <c r="J12" i="24"/>
  <c r="I12" i="24"/>
  <c r="J12" i="23"/>
  <c r="I12" i="23"/>
  <c r="J15" i="22"/>
  <c r="I15" i="22"/>
  <c r="J10" i="21"/>
  <c r="I10" i="21"/>
  <c r="J11" i="20"/>
  <c r="I11" i="20"/>
  <c r="J14" i="19"/>
  <c r="I14" i="19"/>
  <c r="J12" i="18"/>
  <c r="I12" i="18"/>
  <c r="J15" i="17"/>
  <c r="I15" i="17"/>
  <c r="J13" i="16"/>
  <c r="I13" i="16"/>
  <c r="J9" i="15"/>
  <c r="I9" i="15"/>
  <c r="J15" i="14"/>
  <c r="I15" i="14"/>
  <c r="J13" i="8"/>
  <c r="G13" i="8"/>
  <c r="I13" i="8"/>
  <c r="F9" i="8"/>
  <c r="F10" i="8"/>
  <c r="F11" i="8"/>
  <c r="F12" i="8"/>
  <c r="F8" i="8"/>
  <c r="J8" i="16"/>
  <c r="J9" i="16"/>
  <c r="J10" i="16"/>
  <c r="J11" i="16"/>
  <c r="J12" i="16"/>
  <c r="J7" i="16"/>
  <c r="I8" i="16"/>
  <c r="I9" i="16"/>
  <c r="I10" i="16"/>
  <c r="I11" i="16"/>
  <c r="I12" i="16"/>
  <c r="I7" i="16"/>
  <c r="G8" i="16"/>
  <c r="G9" i="16"/>
  <c r="G10" i="16"/>
  <c r="G11" i="16"/>
  <c r="G12" i="16"/>
  <c r="G7" i="16"/>
  <c r="F8" i="16"/>
  <c r="F9" i="16"/>
  <c r="F10" i="16"/>
  <c r="F11" i="16"/>
  <c r="F12" i="16"/>
  <c r="F7" i="16"/>
  <c r="F8" i="15"/>
  <c r="J8" i="15"/>
  <c r="I8" i="15"/>
  <c r="G8" i="15"/>
  <c r="G7" i="15"/>
  <c r="J7" i="15" s="1"/>
  <c r="F7" i="15"/>
  <c r="I7" i="14"/>
  <c r="J8" i="14"/>
  <c r="J9" i="14"/>
  <c r="J10" i="14"/>
  <c r="J11" i="14"/>
  <c r="J12" i="14"/>
  <c r="J13" i="14"/>
  <c r="J14" i="14"/>
  <c r="I8" i="14"/>
  <c r="I9" i="14"/>
  <c r="I10" i="14"/>
  <c r="I11" i="14"/>
  <c r="I12" i="14"/>
  <c r="I13" i="14"/>
  <c r="I14" i="14"/>
  <c r="G8" i="14"/>
  <c r="G9" i="14"/>
  <c r="G10" i="14"/>
  <c r="G11" i="14"/>
  <c r="G12" i="14"/>
  <c r="G13" i="14"/>
  <c r="G14" i="14"/>
  <c r="J7" i="14"/>
  <c r="F8" i="14"/>
  <c r="F9" i="14"/>
  <c r="F10" i="14"/>
  <c r="F11" i="14"/>
  <c r="F12" i="14"/>
  <c r="F13" i="14"/>
  <c r="F14" i="14"/>
  <c r="I11" i="24"/>
  <c r="G11" i="24"/>
  <c r="J11" i="24" s="1"/>
  <c r="F11" i="24"/>
  <c r="G10" i="24"/>
  <c r="J10" i="24" s="1"/>
  <c r="F10" i="24"/>
  <c r="G9" i="24"/>
  <c r="I9" i="24" s="1"/>
  <c r="F9" i="24"/>
  <c r="I8" i="24"/>
  <c r="G8" i="24"/>
  <c r="J8" i="24" s="1"/>
  <c r="F8" i="24"/>
  <c r="G7" i="24"/>
  <c r="J7" i="24" s="1"/>
  <c r="F7" i="24"/>
  <c r="G11" i="23"/>
  <c r="J11" i="23" s="1"/>
  <c r="F11" i="23"/>
  <c r="G10" i="23"/>
  <c r="I10" i="23" s="1"/>
  <c r="F10" i="23"/>
  <c r="G9" i="23"/>
  <c r="J9" i="23" s="1"/>
  <c r="F9" i="23"/>
  <c r="G8" i="23"/>
  <c r="J8" i="23" s="1"/>
  <c r="F8" i="23"/>
  <c r="J7" i="23"/>
  <c r="G7" i="23"/>
  <c r="I7" i="23" s="1"/>
  <c r="F7" i="23"/>
  <c r="J14" i="22"/>
  <c r="G14" i="22"/>
  <c r="I14" i="22" s="1"/>
  <c r="F14" i="22"/>
  <c r="G13" i="22"/>
  <c r="J13" i="22" s="1"/>
  <c r="F13" i="22"/>
  <c r="G12" i="22"/>
  <c r="J12" i="22" s="1"/>
  <c r="F12" i="22"/>
  <c r="J11" i="22"/>
  <c r="G11" i="22"/>
  <c r="I11" i="22" s="1"/>
  <c r="F11" i="22"/>
  <c r="G10" i="22"/>
  <c r="J10" i="22" s="1"/>
  <c r="F10" i="22"/>
  <c r="G9" i="22"/>
  <c r="J9" i="22" s="1"/>
  <c r="F9" i="22"/>
  <c r="J8" i="22"/>
  <c r="I8" i="22"/>
  <c r="G8" i="22"/>
  <c r="F8" i="22"/>
  <c r="G7" i="22"/>
  <c r="J7" i="22" s="1"/>
  <c r="F7" i="22"/>
  <c r="G9" i="21"/>
  <c r="J9" i="21" s="1"/>
  <c r="F9" i="21"/>
  <c r="G8" i="21"/>
  <c r="I8" i="21" s="1"/>
  <c r="F8" i="21"/>
  <c r="G7" i="21"/>
  <c r="I7" i="21" s="1"/>
  <c r="F7" i="21"/>
  <c r="G10" i="20"/>
  <c r="J10" i="20" s="1"/>
  <c r="F10" i="20"/>
  <c r="G9" i="20"/>
  <c r="J9" i="20" s="1"/>
  <c r="F9" i="20"/>
  <c r="J8" i="20"/>
  <c r="G8" i="20"/>
  <c r="I8" i="20" s="1"/>
  <c r="F8" i="20"/>
  <c r="G7" i="20"/>
  <c r="J7" i="20" s="1"/>
  <c r="F7" i="20"/>
  <c r="J13" i="19"/>
  <c r="G13" i="19"/>
  <c r="I13" i="19" s="1"/>
  <c r="F13" i="19"/>
  <c r="G12" i="19"/>
  <c r="J12" i="19" s="1"/>
  <c r="F12" i="19"/>
  <c r="G11" i="19"/>
  <c r="I11" i="19" s="1"/>
  <c r="F11" i="19"/>
  <c r="I10" i="19"/>
  <c r="G10" i="19"/>
  <c r="J10" i="19" s="1"/>
  <c r="F10" i="19"/>
  <c r="G9" i="19"/>
  <c r="F9" i="19"/>
  <c r="J8" i="19"/>
  <c r="G8" i="19"/>
  <c r="I8" i="19" s="1"/>
  <c r="F8" i="19"/>
  <c r="J7" i="19"/>
  <c r="I7" i="19"/>
  <c r="G7" i="19"/>
  <c r="F7" i="19"/>
  <c r="I11" i="18"/>
  <c r="G11" i="18"/>
  <c r="J11" i="18" s="1"/>
  <c r="F11" i="18"/>
  <c r="G10" i="18"/>
  <c r="J10" i="18" s="1"/>
  <c r="F10" i="18"/>
  <c r="J9" i="18"/>
  <c r="G9" i="18"/>
  <c r="I9" i="18" s="1"/>
  <c r="F9" i="18"/>
  <c r="G8" i="18"/>
  <c r="J8" i="18" s="1"/>
  <c r="F8" i="18"/>
  <c r="G7" i="18"/>
  <c r="J7" i="18" s="1"/>
  <c r="F7" i="18"/>
  <c r="G14" i="17"/>
  <c r="I14" i="17" s="1"/>
  <c r="F14" i="17"/>
  <c r="G13" i="17"/>
  <c r="I13" i="17" s="1"/>
  <c r="F13" i="17"/>
  <c r="G12" i="17"/>
  <c r="J12" i="17" s="1"/>
  <c r="F12" i="17"/>
  <c r="G11" i="17"/>
  <c r="I11" i="17" s="1"/>
  <c r="F11" i="17"/>
  <c r="G10" i="17"/>
  <c r="I10" i="17" s="1"/>
  <c r="F10" i="17"/>
  <c r="G9" i="17"/>
  <c r="J9" i="17" s="1"/>
  <c r="F9" i="17"/>
  <c r="G8" i="17"/>
  <c r="I8" i="17" s="1"/>
  <c r="F8" i="17"/>
  <c r="G7" i="17"/>
  <c r="I7" i="17" s="1"/>
  <c r="F7" i="17"/>
  <c r="G9" i="15"/>
  <c r="J11" i="19" l="1"/>
  <c r="G14" i="19"/>
  <c r="J9" i="24"/>
  <c r="I9" i="23"/>
  <c r="J10" i="23"/>
  <c r="G12" i="23"/>
  <c r="I13" i="22"/>
  <c r="I10" i="22"/>
  <c r="I7" i="22"/>
  <c r="J8" i="21"/>
  <c r="I9" i="21"/>
  <c r="G10" i="21"/>
  <c r="I10" i="20"/>
  <c r="I7" i="20"/>
  <c r="I8" i="18"/>
  <c r="J14" i="17"/>
  <c r="I12" i="17"/>
  <c r="J11" i="17"/>
  <c r="I9" i="17"/>
  <c r="J8" i="17"/>
  <c r="I7" i="15"/>
  <c r="I7" i="18"/>
  <c r="J7" i="17"/>
  <c r="J10" i="17"/>
  <c r="J13" i="17"/>
  <c r="I9" i="20"/>
  <c r="J7" i="21"/>
  <c r="I7" i="24"/>
  <c r="I10" i="24"/>
  <c r="I10" i="18"/>
  <c r="I9" i="22"/>
  <c r="I12" i="22"/>
  <c r="G15" i="14"/>
  <c r="G12" i="18"/>
  <c r="G15" i="17"/>
  <c r="I9" i="19"/>
  <c r="I12" i="19"/>
  <c r="I8" i="23"/>
  <c r="I11" i="23"/>
  <c r="G13" i="16"/>
  <c r="J9" i="19"/>
  <c r="G11" i="20"/>
  <c r="G12" i="24"/>
  <c r="G15" i="22"/>
</calcChain>
</file>

<file path=xl/sharedStrings.xml><?xml version="1.0" encoding="utf-8"?>
<sst xmlns="http://schemas.openxmlformats.org/spreadsheetml/2006/main" count="437" uniqueCount="147">
  <si>
    <t>ZAŁĄCZNIK NR 1</t>
  </si>
  <si>
    <t>Formularz asortymentowo-cenowy</t>
  </si>
  <si>
    <t>Lp.</t>
  </si>
  <si>
    <t>Nazwa  asortymentu</t>
  </si>
  <si>
    <t>j.m.</t>
  </si>
  <si>
    <t>Ilość</t>
  </si>
  <si>
    <t>Cena jedn.</t>
  </si>
  <si>
    <t>Wartość</t>
  </si>
  <si>
    <t>Stawka VAT</t>
  </si>
  <si>
    <t>Kwota</t>
  </si>
  <si>
    <t>Producent</t>
  </si>
  <si>
    <t>Klasa wyrobu medycznego</t>
  </si>
  <si>
    <t>netto</t>
  </si>
  <si>
    <t>brutto</t>
  </si>
  <si>
    <t>podatku</t>
  </si>
  <si>
    <t>1.</t>
  </si>
  <si>
    <t>2.</t>
  </si>
  <si>
    <t>op</t>
  </si>
  <si>
    <t>szt</t>
  </si>
  <si>
    <t>Razem</t>
  </si>
  <si>
    <t>Pakiet nr 2</t>
  </si>
  <si>
    <t>ZAŁĄCZNIK NR 3</t>
  </si>
  <si>
    <t>Pakiet nr 3</t>
  </si>
  <si>
    <t>%</t>
  </si>
  <si>
    <t>Brutto</t>
  </si>
  <si>
    <t>Pakiet nr 4</t>
  </si>
  <si>
    <t>ZAŁĄCZNIK NR 4</t>
  </si>
  <si>
    <t>Wartość netto</t>
  </si>
  <si>
    <t>Wartość brutto</t>
  </si>
  <si>
    <t>Pakiet nr 5</t>
  </si>
  <si>
    <t>ZAŁĄCZNIK NR 5</t>
  </si>
  <si>
    <t>Wykonawca uzupełnia kolumnę E, H, K , L,M</t>
  </si>
  <si>
    <t>Pakiet nr 7</t>
  </si>
  <si>
    <t>ZAŁĄCZNIK NR 7</t>
  </si>
  <si>
    <t>Pakiet nr 8</t>
  </si>
  <si>
    <t>ZAŁĄCZNIK NR 8</t>
  </si>
  <si>
    <t xml:space="preserve">Rękawice specjalistyczne </t>
  </si>
  <si>
    <t>Rękawice chirurgiczne, lateksowe, bezpudrowe, polimeryzowane od wewnątrz, powierzchnia zewnetrzna gładka z mikroteksturą, kolor naturalnego lateksu, kształt anatomiczny, mankiet rolowany, o grubości ścianki na palcu: 0,22±0,03 mm, na dłoni  0,18±0,03 mankiecie:  0,15±0,03 mm, długość min 285mm,mediana siły zrywu przed starzeniem min 20N, AQL 0,65 , niski poziom protein lateksowych przed starzeniem- max 20 µg/g ( wg EN 455-3) będące wyrobem medycznym i środkiem ochrony indywidualnej kat. III, zgodne z EN 455, EN ISO 21420, EN ISO 374-1(typ B),5, EN 556, ISO 11137-1, ISO 13485, ISO 14001, sterylizowane radiacyjnie, odporne przez min 240 min na przenikanie  min 15 cytostatyków zgodnie z ASTM D6978; opakowanie jednostkowe zewnętrzne foliowe, rękawice składane na pół, dyspenser otwierany w pionie i poziomie, część pionowa wyposażona w 2 otwory, w tym jeden umożliwiający zwrot nieużytych rękawic; rozm. 5,5-9,0</t>
  </si>
  <si>
    <t>para</t>
  </si>
  <si>
    <t>Rękawice sterylne, lateksowe, bezpudrowe, polimeryzowane od wewnątrz, gładkie z wykończeniem z mikroteksturą na zewnątrz, kolor naturalnego lateksu, kształt anatomiczny z prostymi palcami, mankiet z prostym zakończeniem i opaską lepną zapobiegającą zsuwaniu się, o typowej grubości ścianki na palcu: 0,22±0,02mm, na dłoni 0,20±0,02mm, mankiecie: 0,20±0,02mm, typowa długość min. 280mm, AQL 0,65, niski poziom protein lateksowych przed starzeniem - poniżej 10µg/g - raport z badań z jednostki niezaleznej wg EN 455-3, pozbawione alergenów lateksowych Hev b1,b3,b5, b6.02 - potwierdzone testem FitKit, sterylizowane radiacyjnie promieniami gamma, zaklasyfikowane jako wyrób medyczny kl.IIa, środek ochrony indywidualnej kat.III,  zgodne z EN ISO 374 -1(typ B),5, EN ISO 21420, EN 455-1,2,3, 4, EN 556, ISO 11137-1, odporne przenikanie min.12 substancji chemicznych przez min.60 minut wg EN 16523 oraz odporne na min.20 cytostatyków przez min.30 minut w rzeczywistych warunkach użycia ( test ACPP) - potwierdzone wynikami badań, produkowane zgodnie z ISO 9001, ISO 13485, ISO 14001, opakowanie jednostkowe zewnętrzne foliowe, rękawice składane na pół, dyspenser otwierany w pionie i poziomie, część pionowa wyposażona w 2 otwory umożliwiające zwrot nieużytych rękawic; rozm. 5,5-9,5</t>
  </si>
  <si>
    <t>Rękawice chirurgiczne, lateksowe, bezpudrowe, z wewnętrzną warstwą Hydrasoft (zawierającą dimetikon i glicerynę), gładkie z mikroteksturą na zewnątrz, kolor naturalnego lateksu, kształt anatomiczny z prostymi palcami, mankiet z prostym zakończeniem i opaską lepną zapobiegającą zsuwaniu się, o grubości ścianki na palcu: 0,22±0,02mm, na dłoni 0,20±0,02mm, mankiecie 0,20±0,02mm, długość min.290mm,  AQL max 0,65, siła zrywu min.16N, poziom protein lateksowych- max.30 µg/g, sterylizowane radiacyjnie promieniami gamma, zaklasyfikowane jako wyrób medyczny kl.IIa, środek ochrony indywidualnej kat.III, zgodne z EN ISO 374 -1(typ B),5, EN ISO 21420, EN 455-1,2,3,4, EN 556, ISO 11137-1, produkowane zgodnie z ISO 9001, ISO 13485, ISO 14001, opakowanie jednostkowe zewnętrzne foliowe, rękawice składane na pół, dyspenser otwierany w pionie i poziomie, część pionowa wyposażona w 2 otwory, w tym jeden umożliwiający zwrot nieużytych rękawic; rozm. 5,5-9,0</t>
  </si>
  <si>
    <t>Rękawice chirurgiczne, bezlateksowe, poliizoprenowe, z wewnętrzną warstwą z CPC i silikonem, kolor kremowy, kształt anatomiczny z niezależnym kciukiem, mankiet rolowany z widocznymi podłużnymi i poprzecznymi prążkowaniami, o grubości ścianki na palcu: 0,23 mm, na dłoni ≥0,17 mm, mankiecie: ≥0,17 mm, długość min 280mm, siła zrywu przed starzeniem min 18N, AQL 0,65, będące wyrobem medycznym kl.IIa i środkiem ochrony indywidualnej kat. III, zgodne z EN 455, EN 420, EN ISO 374-1,5, EN 16523, sterylizowane radiacyjnie, rozm. 5,5-9,0</t>
  </si>
  <si>
    <t>Rękawice diagnostyczne i ochronne, nitrylowe, bezpudrowe, długość min 240 mm, o  grubości: na palcu 0,09 +/-0,02mm, na dłoni 0,07 +/- 0,02mm, na mankiecie  0,05 +/- 0,01mm, teksturowane na końcach palców, zaklasyfikowane jako wyrób medyczny klasy I i środek ochrony indywidualnej kat. III, AQL 1,0 - fabryczny nadruk na opakowaniu, zgodne z EN ISO 374-1 (typ B) i EN ISO 374-5-potwierdzone piktogramem na opakowaniu, odporne przez min 60 min na aktywne składniki środków dezynfekcyjnych: izopropanol 70%, chlorek benzalkoniowy min 10%, kwas nadoctowy min 0,4% -zgodne z normą EN 16523 i nadrukiem na opakowaniu, odporne przez min 60 min na min 10 cytostatyków, proces produkcyjny zgodny z ISO 9001, ISO 13485, ISO 14001, ISO 45001. Pakowane mechanicznie (ograniczenie kontaminacji) w sposób uporządkowany - potwierdzone na opakowaniu, otwór centralny zabezpieczony folią redukującą kontaminację ze środowiska zewnętrznego. Rozmiary kodowane kolorystycznie na opakowaniu. Poglądowa grafika ułatwiająca dobór rozmiaru fabrycznie nadrukowana na opakowaniu. Op. a’100 sztuk, rozm. XS-XL</t>
  </si>
  <si>
    <t>Pakiet nr 9</t>
  </si>
  <si>
    <t>ZAŁĄCZNIK NR 9</t>
  </si>
  <si>
    <t>Pakiet nr 10</t>
  </si>
  <si>
    <t>ZAŁĄCZNIK NR 10</t>
  </si>
  <si>
    <t>Razem:</t>
  </si>
  <si>
    <t>Pakiet nr 11</t>
  </si>
  <si>
    <t>Pakiet nr 12</t>
  </si>
  <si>
    <t>ZAŁĄCZNIK NR 12</t>
  </si>
  <si>
    <t>Układy oddechowe</t>
  </si>
  <si>
    <t>Jednorazowy, mikrobiologicznie czysty, noworodkowy układ oddechowy z ogrzewanym ramieniem wdechowym
i wydechowym, z automatyczną komorą nawilżacza do aktywnego nawilżania z Fisher&amp;Paykel MR850, z podstawą przeciw oparzeniową, przeznaczony do stosowania u noworodków z objętością oddechową do 100ml, opór wdechowy i wydechowy przy przepływie 2,5 l/min 0,1mBar. Średnica rur i złączy 10 mm, złącza elastyczne, rury gładkie w środku, grzałka w ścianach układu, nie zawierają lateksu, PVC i DEHP, długość rur 1,7m, łącznik Y odłączalny, wejście układu zabezpieczone kapturkiem, czujnik temperatury mocowany na klik. Układ kompatybilny z respiratorem Babylog, VN500 w posiadaniu którego jest Zamawiający.</t>
  </si>
  <si>
    <t>Płucko testowe wielorazowego użytku bez lateksu o obj. 50 ml do przeprowadzania testów szczelności i poprawności funkcjonowania respiratora, dedykowane dla noworodków, składające się z harmonijkowej przestrzeni i łącznika</t>
  </si>
  <si>
    <t>Łącznik mikrobiologiczny czysty, pozwalający na redukcję połączenia o średnicy 15 mm na 11mm. Wielkość opakowania 20 szt.</t>
  </si>
  <si>
    <t>Jednorazowy układ oddechowy dla dorosłych o średnicy rur i złączy 22 mm, mikrobiologicznie czysty, wyprodukowany z wysokiej jakości materiału PP,EVA,TPE, PE, bez lateksu.  Skład układu: ramię wdechowe i wydechowe o stałej długości 180 cm zakończone od strony pacjenta rozłącznym trójnikiem Y (możliwość wpięcia nebulizatora) oraz łącznikiem kątowym z portem Luer Lock, zabezpieczonym zintegrowanym koreczkiem, złącza usztywnione, układ zabezpieczony kapturkiem.</t>
  </si>
  <si>
    <t>Zestaw oddechowy kompatybilny z respiratorem transportowym typu OXYLOG 2000 plus 3000 i 3000 plus składający się z rury karbowanej o dł. 150 cm, zastawki wydechowej, czujnika przepływu, linii pomiarowej, wyposażonej w złącze kompatybilne z króćcami respiratora oraz obrotowego odłączalnego łącznika. Zestaw oddechowy jednorazowego użytku, mikrobiologicznie czysty, od strony pacjenta zabezpieczony czerwonym kapturkiem, linia pomiarowa ufiksowana uchwytami wzdłuż przebiegu karbowanej rury. Zestaw pakowany pojedynczo w opakowanie foliowe</t>
  </si>
  <si>
    <t>Pediatryczny zestaw oddechowy kompatybilny z respiratorem transportowym typu OXYLOG  3000  i 3000 plus oraz VE 300 ( SOFT WARE &lt; 2.0 z obcją pediatryczną) składający się z rury karbowanej o dł. 190 cm, zastawki wydechowej, czujnika przepływu, linii pomiarowej, wyposażonej w złącze kompatybilne z króćcami respiratora oraz obrotowego odłączalnego łącznika. Zestaw oddechowy jednorazowego użytku, mikrobiologicznie czysty, od strony pacjenta zabezpieczony czerwonym kapturkiem, linia pomiarowa ufiksowana uchwytami wzdłuż przebiegu karbowanej rury. Zestaw pakowany pojedynczo w opakowanie foliowe</t>
  </si>
  <si>
    <t>Zastawka wydechowa kompatybilna z respiratorem typu Evita V300, V 500 wyposażona w zbiornik na skropliny. Zastawka przeznaczona dla jednego pacjenta, nie podlega dekontaminacji ( Jednorazowego użytku)</t>
  </si>
  <si>
    <t>Wapno sodowane CLIC absorber 800 plus kompatybilne z aparatem do znieczulenia PRIMUS, PERSEUS A 500, ATLAN</t>
  </si>
  <si>
    <t>Czujniki temperatury</t>
  </si>
  <si>
    <t>Czujnik do pomiaru temperatury u
noworodka kompatybilne ze
stanowiskiem Panda</t>
  </si>
  <si>
    <t>Plastry odbijające ciepło
dedykowane do asortymentu
z poz. 1</t>
  </si>
  <si>
    <t>Szyny typu Kramera, szyny palcowe</t>
  </si>
  <si>
    <t>Aluminiowa szyna palcowa rozm. 200/15</t>
  </si>
  <si>
    <t>Aluminiowa szyna palcowa rozm. 200/25</t>
  </si>
  <si>
    <t>Aluminiowa szyna palcowa rozm. 250/40</t>
  </si>
  <si>
    <t>Izolacja pacjenta</t>
  </si>
  <si>
    <r>
      <t>Koc ogrzewający jednorazowego użytku; warstwa zewnętrzna- włóknina o gramaturze 22g/m</t>
    </r>
    <r>
      <rPr>
        <vertAlign val="superscript"/>
        <sz val="10"/>
        <color rgb="FF333333"/>
        <rFont val="Calibri Light"/>
        <family val="2"/>
        <charset val="238"/>
      </rPr>
      <t>2</t>
    </r>
    <r>
      <rPr>
        <sz val="10"/>
        <color rgb="FF333333"/>
        <rFont val="Calibri Light"/>
        <family val="2"/>
        <charset val="238"/>
      </rPr>
      <t>,warstwa wewnętrzna-poliester o gramaturze 60g/m</t>
    </r>
    <r>
      <rPr>
        <vertAlign val="superscript"/>
        <sz val="10"/>
        <color rgb="FF333333"/>
        <rFont val="Calibri Light"/>
        <family val="2"/>
        <charset val="238"/>
      </rPr>
      <t>2</t>
    </r>
    <r>
      <rPr>
        <sz val="10"/>
        <color rgb="FF333333"/>
        <rFont val="Calibri Light"/>
        <family val="2"/>
        <charset val="238"/>
      </rPr>
      <t>, z przeszyciami na całej powierzchni, zapobiegającymi przemieszczaniu się elementów poszczególnych warstw; szwy ultradźwiękowe. Rozmiar 210 cm x 110 cm.</t>
    </r>
  </si>
  <si>
    <t>Podkład z możliwością przenoszenia  pacjenta do 150 kg, z wkładem chłonnym zawierającym superabsorbent , umożliwiający trwałe zatrzymanie płynu w rdzeniu, w rozmiarze 210x80 cm(wkład chłonny 200x60), w kolorze białym; przyjazny dla skóry, z gładkim wkładem chłonnym, pokryty włókniną PP, wzmocniony co umożliwia przenoszenie pacjenta do 150 kg. Chłonność 1,5l/m². Zapewnia trwałe zatrzymanie bakterii, w tym MRSA,E.Coli, redukuje zapach.</t>
  </si>
  <si>
    <t>Podkład chłonny o rozmiarze 60 x 90; oddychający, wkład chłonny wyposażony w superabsorbent , umożliwiający trwałe zatrzymanie płynu w rdzeniu, redukuje zapach. Chłonność 800 ml. Zapewnia trwałe zatrzymanie bakterii, w tym MRSA, E.coli w chłonnym rdzeniu.</t>
  </si>
  <si>
    <t>Staza bezlateksowa niesterylna, wykonana z szerokiego rozciągliwego paska TPE (termoplastyczny elastomer). Kolor niebieski lub różowy.</t>
  </si>
  <si>
    <t>Komplet pościeli medycznej jednorazowego użytku wykonany z włókniny polipropylenowej 25 g/m², niejałowy, kolor zielony, zawiera: prześcieradło: 150 cm x 210 cm , poszwę na kołdrę 160 cm x 210 cm, poszewkę na poduszkę: 70 cm x 80 cm</t>
  </si>
  <si>
    <t>Jednorazowa szczoteczka do zębów wykonana z polipropylenu z możliwością odsysania. Z jednej strony pokryta miękkim włosiem, z drugiej gąbką. Łączna długość 18cm, długość części czyszczącej 2,5cm. Otwór odsysający zarówno od strony włosia jak i w przestrzeni pomiędzy gąbką i włosiem. Łącznik do kontrolowanego odsysania ścięty pod kątem 45°dla wygodnej manipulacji. Zarejestrowane jako wyrób medyczny klasy I. Pakowana pojedynczo w opakowania foliowe.                                      Opakowanie zbiorcze a'50 sztuk.</t>
  </si>
  <si>
    <t>Jednorazowy aplikator gąbkowy do nawilżania jamy ustnej. Długość całkowita 15,5cm, długość części gąbkowej 2,5cm. Uchwyt wykonany z poliestru, gąbka wykonana z polipropylenu. Zarejestrowane jako wyrób medyczny klasy I. Pakowany pojedynczo w opakowanie foliowe.                                                                   Opakowanie zbiorcze a'50 sztuk.</t>
  </si>
  <si>
    <t>Jednorazowe ręczniki do osuszania ciała. Wykonane z wysokiej jakości celulozy. Lekko tłoczona powierzchnia przyspiesza absorbcję wody. Wysoka gramatura materiału - 50 g zapewnia dokładne osuszenie skóry. Miękkie i wytrzymałe. Rozmiar 40 cm x 70 cm.                                                                                                      Opakowanie foliowe, 50 sztuk w opakowaniu, niesterylne</t>
  </si>
  <si>
    <t>Ginekologia</t>
  </si>
  <si>
    <t>Wziernik ginekologiczny sterylny rozmiar S, M do wyboru</t>
  </si>
  <si>
    <t>Szczoteczka ginekologiczna sterylna do pobierania wymazów cytologicznych umożliwiających pobranie w rozmazie jednocześnie komórek z szyjki macicy, kanału szyjki i strefy transformacji sterylne typu wachlarzyk</t>
  </si>
  <si>
    <t>Szkiełka mikroskopowe matowe rozmiar 26x76mm op=50 sztuk</t>
  </si>
  <si>
    <t>Osłonki lateksowe na głowicę USG nawilżane op=144 sztuki</t>
  </si>
  <si>
    <t>Utrwalacz do badań cytologicznych aerosol 150ml</t>
  </si>
  <si>
    <t xml:space="preserve">Rękawice diagnostyczne </t>
  </si>
  <si>
    <r>
      <t xml:space="preserve">Rękawice diagnostyczne, ochronne, nitrylowe, bezpudrowe, kształt uniwersalny, mankiet rolowany, wewnętrznie chlorowane, </t>
    </r>
    <r>
      <rPr>
        <b/>
        <sz val="9"/>
        <color rgb="FF000000"/>
        <rFont val="Calibri Light"/>
        <family val="2"/>
        <charset val="238"/>
      </rPr>
      <t xml:space="preserve">teksturowane </t>
    </r>
    <r>
      <rPr>
        <sz val="9"/>
        <color rgb="FF000000"/>
        <rFont val="Calibri Light"/>
        <family val="2"/>
        <charset val="238"/>
      </rPr>
      <t xml:space="preserve">na końcach palców, długość minimalna 240 mm, grubości: na palcu min.: 0,09 mm, na dłoni </t>
    </r>
    <r>
      <rPr>
        <b/>
        <sz val="9"/>
        <color rgb="FF000000"/>
        <rFont val="Calibri Light"/>
        <family val="2"/>
        <charset val="238"/>
      </rPr>
      <t>min.: 0.08 mm</t>
    </r>
    <r>
      <rPr>
        <sz val="9"/>
        <color rgb="FF000000"/>
        <rFont val="Calibri Light"/>
        <family val="2"/>
        <charset val="238"/>
      </rPr>
      <t xml:space="preserve"> oraz na mankiecie </t>
    </r>
    <r>
      <rPr>
        <b/>
        <sz val="9"/>
        <color rgb="FF000000"/>
        <rFont val="Calibri Light"/>
        <family val="2"/>
        <charset val="238"/>
      </rPr>
      <t>min.: 0.05 mm</t>
    </r>
    <r>
      <rPr>
        <sz val="9"/>
        <color rgb="FF000000"/>
        <rFont val="Calibri Light"/>
        <family val="2"/>
        <charset val="238"/>
      </rPr>
      <t xml:space="preserve">,  rękawice bez protein lateksu, AQL 1.0. </t>
    </r>
    <r>
      <rPr>
        <b/>
        <sz val="9"/>
        <color rgb="FF000000"/>
        <rFont val="Calibri Light"/>
        <family val="2"/>
        <charset val="238"/>
      </rPr>
      <t>SIła zrywu przed starzeniem min. 7N.</t>
    </r>
    <r>
      <rPr>
        <sz val="9"/>
        <color rgb="FF000000"/>
        <rFont val="Calibri Light"/>
        <family val="2"/>
        <charset val="238"/>
      </rPr>
      <t xml:space="preserve"> Rękawice będące zarówno wyrobem medycznym klasy I jak i środkiem ochrony indywidualnej kategorii III typ B, odporność na bakterie, grzyby i wirusy, odporność na </t>
    </r>
    <r>
      <rPr>
        <b/>
        <sz val="9"/>
        <color rgb="FF000000"/>
        <rFont val="Calibri Light"/>
        <family val="2"/>
        <charset val="238"/>
      </rPr>
      <t>izopropanol 70% i etanol 70% na 1 poziomie</t>
    </r>
    <r>
      <rPr>
        <sz val="9"/>
        <color rgb="FF000000"/>
        <rFont val="Calibri Light"/>
        <family val="2"/>
        <charset val="238"/>
      </rPr>
      <t xml:space="preserve">, odporność na </t>
    </r>
    <r>
      <rPr>
        <b/>
        <sz val="9"/>
        <color rgb="FF000000"/>
        <rFont val="Calibri Light"/>
        <family val="2"/>
        <charset val="238"/>
      </rPr>
      <t>min. 45</t>
    </r>
    <r>
      <rPr>
        <sz val="9"/>
        <color rgb="FF000000"/>
        <rFont val="Calibri Light"/>
        <family val="2"/>
        <charset val="238"/>
      </rPr>
      <t xml:space="preserve"> cytostatyki </t>
    </r>
    <r>
      <rPr>
        <b/>
        <sz val="9"/>
        <color rgb="FF000000"/>
        <rFont val="Calibri Light"/>
        <family val="2"/>
        <charset val="238"/>
      </rPr>
      <t>oraz fentanyl.</t>
    </r>
    <r>
      <rPr>
        <sz val="9"/>
        <color rgb="FF000000"/>
        <rFont val="Calibri Light"/>
        <family val="2"/>
        <charset val="238"/>
      </rPr>
      <t xml:space="preserve"> Na opakowaniu rękawic fabryczne oznakowanie rękawice diagnostyczne i ochronne, oznakowane datą produkcji, ważności i numerem serii. Dostępne w rozmiarach XS–XL , opakowanie a'100 sztuk.</t>
    </r>
  </si>
  <si>
    <t>op.</t>
  </si>
  <si>
    <t xml:space="preserve">Rękawice diagnostyczne, ochronne, nitrylowe, bezpudrowe, kształt uniwersalny, mankiet rolowany, w opakowaniu, wewnętrznie chlorowane, teksturowane na końcach palców, długość minimalna 240 mm, grubości: na palcu min.: 0,09 mm, na dłoni min.: 0.06 mm oraz na mankiecie min.: 0.05 mm, bez protein lateksu, AQL 1.0. Rękawice będące zarówno wyrobem medycznym klasy I jak i środkiem ochrony indywidualnej kategorii III typ B, odporność na bakterie, grzyby i wirusy , odporność na cytostatyki rękawice wolne od akceleratorów chemicznych, oznakowany fabrycznie wymagany poziom AQL, oznakowane datą produkcji, ważności i numerem serii. Pakowane w systemie eliminującym kontakt dłoni użytkownika z powierzchnią roboczą rękawicy przed użyciem produktu z możliwością pojedynczego pobierania rękawic za mankiet od spodu opakowania. Dostępne w rozmiarach S–XL.  Wielkość opakowanie a'50sztuk. </t>
  </si>
  <si>
    <r>
      <t>Rękawice diagnostyczne, ochronne, nitrylowe, bezpudrowe, kształt uniwersalny, mankiet rolowany, w opakowaniu, wewnętrznie chlorowane,</t>
    </r>
    <r>
      <rPr>
        <b/>
        <sz val="9"/>
        <color rgb="FF000000"/>
        <rFont val="Calibri Light"/>
        <family val="2"/>
        <charset val="238"/>
      </rPr>
      <t xml:space="preserve"> teksturowane na końcach palców</t>
    </r>
    <r>
      <rPr>
        <sz val="9"/>
        <color rgb="FF000000"/>
        <rFont val="Calibri Light"/>
        <family val="2"/>
        <charset val="238"/>
      </rPr>
      <t xml:space="preserve">, długość minimalna 240 mm, grubości: na palcu min.: 0,09 mm, na dłoni min.: 0.06 mm oraz na mankiecie min.: 0.05 mm, bez protein lateksu, AQL 1.0. Rękawice będące zarówno wyrobem medycznym klasy I jak i środkiem ochrony indywidualnej kategorii III typ B, odporność na bakterie, grzyby i wirusy ,  odporność na cytostatyki rękawice wolne od akceleratorów chemicznych, oznakowany fabrycznie wymagany poziom AQL, oznakowane datą produkcji, ważności i numerem serii. Pakowane w systemie eliminującym kontakt dłoni użytkownika z powierzchnią roboczą rękawicy przed użyciem produktu z możliwością pojedynczego pobierania rękawic za mankiet od spodu opakowania. Dostępne w rozmiarach S–XL.  Wielkość opakowanie a'200 sztuk. </t>
    </r>
  </si>
  <si>
    <t>Rękawice diagnostyczne, nitrylowe, bezpudrowe, niejałowe, kształt uniwersalny, mankiet rolowany,  powierzchnia zewnętrzna mikroteksturowana z teksturą na końcach palców;  długość rękawicy min. 260 mm, grubości: na palcu min.: 0.11 mm, na dłoni min.: 0.07 mm oraz na mankiecie min.: 0.06 mm,  AQL 1.0. Rękawice będące zarówno wyrobem medycznym klasy I jak i środkiem ochrony indywidualnej kategorii III typ B, odporność chemiczna, odporność na bakterie, grzyby i wirusy. Rękawice odpowiednie do kontaktu z żywnością . Na opakowaniu rękawic fabryczne oznakowanie: rękawice diagnostyczne i ochronne, wymagany poziom AQL, oznakowane datą produkcji, ważności i numerem serii. Konstrukcja opakowania umożliwiająca dwa sposoby pobierania rękawic: standardowo poprzez otwór centralny lub pojedynczo za mankiet. Dostępne w rozmiarach XS – XL. Opakowanie a'100 sztuk.
+B10:B11</t>
  </si>
  <si>
    <r>
      <t>Rękawice diagnostyczne, ochronne, lateksowe, bezpudrowe, do procedur wysokiego ryzyka, kształt uniwersalny, mankiet rolowany, dostępne w rozmiarach S–XL, po 50 sztuk w opakowaniu, wewnętrznie chlorowane, teksturowane na całej powierzchni, długość minimalna 300 mm, grubości: na palcu min.: 0.36 mm, na dłoni min.: 0.33 mm oraz na mankiecie min.: 0.25 mm, , poziom protein lateksu</t>
    </r>
    <r>
      <rPr>
        <b/>
        <sz val="8"/>
        <color rgb="FF000000"/>
        <rFont val="Calibri Light"/>
        <family val="2"/>
        <charset val="238"/>
      </rPr>
      <t xml:space="preserve"> &lt;50 µg/g,</t>
    </r>
    <r>
      <rPr>
        <sz val="8"/>
        <color rgb="FF000000"/>
        <rFont val="Calibri Light"/>
        <family val="2"/>
        <charset val="238"/>
      </rPr>
      <t xml:space="preserve"> AQL 1.0. Rękawice będące zarówno wyrobem medycznym klasy I jak i środkiem ochrony indywidualnej kategorii III typ B. Na opakowaniu rękawic fabryczne oznakowanie: rękawice diagnostyczne i ochronne, wymagany poziom AQL, oznakowane datą produkcji, ważności i numerem serii. Opakowanie papierowe zawierające 50 sztuk z podziałem kolorystycznym opakowania ze względu na poszczególne rozmiary.</t>
    </r>
  </si>
  <si>
    <r>
      <t xml:space="preserve">Rękawice diagnostyczne, ochronne, nitrylowe, bezpudrowe, do procedur wysokiego ryzyka, kształt uniwersalny, kolor pomarańczowy, mankiet rolowany, dostępne w rozmiarach S–XL, po 100 sztuk w opakowaniu, wewnętrznie chlorowane, </t>
    </r>
    <r>
      <rPr>
        <b/>
        <sz val="9"/>
        <color rgb="FF000000"/>
        <rFont val="Calibri Light"/>
        <family val="2"/>
        <charset val="238"/>
      </rPr>
      <t>teksturowane na końcach palców</t>
    </r>
    <r>
      <rPr>
        <sz val="9"/>
        <color rgb="FF000000"/>
        <rFont val="Calibri Light"/>
        <family val="2"/>
        <charset val="238"/>
      </rPr>
      <t xml:space="preserve">, długość minimalna 275 mm, grubości: na palcu min.: 0.17 mm, na dłoni min.: 0.12 mm oraz na mankiecie min.: 0.08 mm, rękawice bez protein lateksu, AQL 1.0. Rękawice będące zarówno wyrobem medycznym klasy I jak i środkiem ochrony indywidualnej kategorii III typ B, odporność na bakterie, grzyby i wirusy, odporność na cytostatyki. Rękawice wolne od akceleratorów chemicznych. Na opakowaniu rękawic fabryczne oznakowanie - rękawice diagnostyczne i ochronne,  wymagany poziom AQL, oznakowane datą produkcji, ważności i numerem serii. Opakowanie papierowe zawierające 100 sztuk z podziałem kolorystycznym opakowania ze względu na poszczególne rozmiary. </t>
    </r>
  </si>
  <si>
    <r>
      <t>Rękawice diagnostyczne, ochronne, nitrylowe, bezpudrowe, do procedur wysokiego ryzyka</t>
    </r>
    <r>
      <rPr>
        <b/>
        <sz val="9"/>
        <color rgb="FF000000"/>
        <rFont val="Calibri Light"/>
        <family val="2"/>
        <charset val="238"/>
      </rPr>
      <t xml:space="preserve"> i dla alergików,</t>
    </r>
    <r>
      <rPr>
        <sz val="9"/>
        <color rgb="FF000000"/>
        <rFont val="Calibri Light"/>
        <family val="2"/>
        <charset val="238"/>
      </rPr>
      <t xml:space="preserve"> kształt uniwersalny, kolor ciemnoniebieski, mankiet rolowany, dostępne w rozmiarach S–XL, po 100 sztuk w opakowaniu, wewnętrznie chlorowane, </t>
    </r>
    <r>
      <rPr>
        <b/>
        <sz val="9"/>
        <color rgb="FF000000"/>
        <rFont val="Calibri Light"/>
        <family val="2"/>
        <charset val="238"/>
      </rPr>
      <t>teksturowane na końcach palców</t>
    </r>
    <r>
      <rPr>
        <sz val="9"/>
        <color rgb="FF000000"/>
        <rFont val="Calibri Light"/>
        <family val="2"/>
        <charset val="238"/>
      </rPr>
      <t xml:space="preserve">, długość minimalna 300 mm, grubości: na palcu min.: 0.12 mm, na dłoni min.: 0.08 mm oraz na mankiecie min.: 0.06 mm, rękawice bez protein lateksu, AQL 1.0. Rękawice będące zarówno wyrobem medycznym klasy I jak i środkiem ochrony indywidualnej kategorii III typ B, odporność na bakterie, grzyby i wirusy, odporność na cytostatyki. Rękawice wolne od akceleratorów chemicznych. </t>
    </r>
    <r>
      <rPr>
        <b/>
        <sz val="9"/>
        <color rgb="FF000000"/>
        <rFont val="Calibri Light"/>
        <family val="2"/>
        <charset val="238"/>
      </rPr>
      <t>Wyrób nie wykazuje działania alergizującego potwierdzone testem Draiz'a-95.</t>
    </r>
    <r>
      <rPr>
        <sz val="9"/>
        <color rgb="FF000000"/>
        <rFont val="Calibri Light"/>
        <family val="2"/>
        <charset val="238"/>
      </rPr>
      <t xml:space="preserve"> Na opakowaniu rękawic fabryczne oznakowanie - rękawice diagnostyczne i ochronne,  wymagany poziom AQL, oznakowane datą produkcji, ważności i numerem serii. Opakowanie papierowe zawierające 100 sztuk z podziałem kolorystycznym opakowania ze względu na poszczególne rozmiary. </t>
    </r>
  </si>
  <si>
    <t xml:space="preserve">Rękawice chirurgiczne </t>
  </si>
  <si>
    <r>
      <t xml:space="preserve">Rękawice chirurgiczne, jałowe, lateksowe bezpudrowe, </t>
    </r>
    <r>
      <rPr>
        <b/>
        <sz val="9"/>
        <color rgb="FF000000"/>
        <rFont val="Calibri Light"/>
        <family val="2"/>
        <charset val="238"/>
      </rPr>
      <t>kształt anatomiczny z zakrzywionymi palcami</t>
    </r>
    <r>
      <rPr>
        <sz val="9"/>
        <color rgb="FF000000"/>
        <rFont val="Calibri Light"/>
        <family val="2"/>
        <charset val="238"/>
      </rPr>
      <t>, kolor kremowy, mankiet rolowany, dostępne w rozmiarach 6.0 – 9.0. Rękawice sterylizowane tlenkiem etylenu (EO). Powierzchnia zewnętrzna teksturowana, polimeryzowana, powierzchnia wewnętrzna polimeryzowana. Długość rękawicy minimum 282 mm, grubość na palcu</t>
    </r>
    <r>
      <rPr>
        <b/>
        <sz val="9"/>
        <color rgb="FF000000"/>
        <rFont val="Calibri Light"/>
        <family val="2"/>
        <charset val="238"/>
      </rPr>
      <t xml:space="preserve"> min</t>
    </r>
    <r>
      <rPr>
        <sz val="9"/>
        <color rgb="FF000000"/>
        <rFont val="Calibri Light"/>
        <family val="2"/>
        <charset val="238"/>
      </rPr>
      <t xml:space="preserve">. 0.19 mm, na dłoni </t>
    </r>
    <r>
      <rPr>
        <b/>
        <sz val="9"/>
        <color rgb="FF000000"/>
        <rFont val="Calibri Light"/>
        <family val="2"/>
        <charset val="238"/>
      </rPr>
      <t>min</t>
    </r>
    <r>
      <rPr>
        <sz val="9"/>
        <color rgb="FF000000"/>
        <rFont val="Calibri Light"/>
        <family val="2"/>
        <charset val="238"/>
      </rPr>
      <t xml:space="preserve">. 0.18 mm. Minimalna siła zrywu przed starzeniem 13N. Poziom protein lateksu poniżej lub równe </t>
    </r>
    <r>
      <rPr>
        <b/>
        <sz val="9"/>
        <color rgb="FF000000"/>
        <rFont val="Calibri Light"/>
        <family val="2"/>
        <charset val="238"/>
      </rPr>
      <t>10 µg/g,</t>
    </r>
    <r>
      <rPr>
        <sz val="9"/>
        <color rgb="FF000000"/>
        <rFont val="Calibri Light"/>
        <family val="2"/>
        <charset val="238"/>
      </rPr>
      <t xml:space="preserve"> poziom AQL 0.65. Rękawice zaklasyfikowane w klasie IIa oraz jako środek ochrony indywidualnej w kategorii III. Rękawice posiadające Certyfikat Badania Typu UE dla kategorii III Środków Ochrony Indywidualnej. Rękawice przebadane na przenikanie mikroorganizmów, na przenikanie substancji chemicznych, rękawice przebadane na przenikanie cytostatyków. </t>
    </r>
  </si>
  <si>
    <r>
      <t>Rękawice chirurgiczne jałowe, lateksowe bezpudrowe, kształt anatomiczny, kolor naturalny, mankiet rolowany</t>
    </r>
    <r>
      <rPr>
        <strike/>
        <sz val="9"/>
        <color rgb="FF000000"/>
        <rFont val="Calibri Light"/>
        <family val="2"/>
        <charset val="238"/>
      </rPr>
      <t xml:space="preserve"> </t>
    </r>
    <r>
      <rPr>
        <sz val="9"/>
        <color rgb="FF000000"/>
        <rFont val="Calibri Light"/>
        <family val="2"/>
        <charset val="238"/>
      </rPr>
      <t xml:space="preserve">, dostępne w rozmiarach 6,0 – 9.0, powierzchnia zewnętrzna </t>
    </r>
    <r>
      <rPr>
        <b/>
        <sz val="9"/>
        <color rgb="FF000000"/>
        <rFont val="Calibri Light"/>
        <family val="2"/>
        <charset val="238"/>
      </rPr>
      <t>mikroteksturowana</t>
    </r>
    <r>
      <rPr>
        <sz val="9"/>
        <color rgb="FF000000"/>
        <rFont val="Calibri Light"/>
        <family val="2"/>
        <charset val="238"/>
      </rPr>
      <t xml:space="preserve"> </t>
    </r>
    <r>
      <rPr>
        <b/>
        <sz val="9"/>
        <color rgb="FF000000"/>
        <rFont val="Calibri Light"/>
        <family val="2"/>
        <charset val="238"/>
      </rPr>
      <t>chlorowana.</t>
    </r>
    <r>
      <rPr>
        <sz val="9"/>
        <color rgb="FF000000"/>
        <rFont val="Calibri Light"/>
        <family val="2"/>
        <charset val="238"/>
      </rPr>
      <t xml:space="preserve"> Wewnętrzna powierzchnia pokryta polimerem . Długość rękawicy minimum </t>
    </r>
    <r>
      <rPr>
        <b/>
        <sz val="9"/>
        <color rgb="FF000000"/>
        <rFont val="Calibri Light"/>
        <family val="2"/>
        <charset val="238"/>
      </rPr>
      <t>293 mm,</t>
    </r>
    <r>
      <rPr>
        <sz val="9"/>
        <color rgb="FF000000"/>
        <rFont val="Calibri Light"/>
        <family val="2"/>
        <charset val="238"/>
      </rPr>
      <t xml:space="preserve"> grubość na palcu 0.25 ± 0.03 mm, na dłoni 0.21 ± 0.02 mm oraz na mankiecie 0.17 ± 0.02 mm   Rękawice zgodne z EN455, EN ISO 13485, EN ISO 374 (kat. III, typ B), EN 421.  Rozporządzeniem (UE) 2017/745 w klasie IIa. Rękawice przebadane na przenikanie mikroorganizmów zgodnie z </t>
    </r>
    <r>
      <rPr>
        <b/>
        <sz val="9"/>
        <color rgb="FF000000"/>
        <rFont val="Calibri Light"/>
        <family val="2"/>
        <charset val="238"/>
      </rPr>
      <t>ASTM D 1671 oraz cytostatyków i substancji chemicznych</t>
    </r>
    <r>
      <rPr>
        <sz val="9"/>
        <color rgb="FF000000"/>
        <rFont val="Calibri Light"/>
        <family val="2"/>
        <charset val="238"/>
      </rPr>
      <t xml:space="preserve">. </t>
    </r>
    <r>
      <rPr>
        <b/>
        <sz val="9"/>
        <color rgb="FF000000"/>
        <rFont val="Calibri Light"/>
        <family val="2"/>
        <charset val="238"/>
      </rPr>
      <t>Wyrób wolny od endotoksyn- oznakowanie na opakowaniu jednostkowym.</t>
    </r>
    <r>
      <rPr>
        <sz val="9"/>
        <color rgb="FF000000"/>
        <rFont val="Calibri Light"/>
        <family val="2"/>
        <charset val="238"/>
      </rPr>
      <t xml:space="preserve"> Zgodne z Oznakowane datą produkcji, datą ważności i numerem serii, opakowanie: koperta zewnętrzna folia/folia, koperta wewnętrzna papierowa.</t>
    </r>
  </si>
  <si>
    <r>
      <t xml:space="preserve">Rękawice chirurgiczne syntetyczne, jałowe, neoprenowe, bezpudrowe, kształt anatomiczny, kolor jasnobrązowy, mankiet rolowany </t>
    </r>
    <r>
      <rPr>
        <sz val="9"/>
        <color rgb="FF000000"/>
        <rFont val="Calibri Light"/>
        <family val="2"/>
        <charset val="238"/>
      </rPr>
      <t xml:space="preserve">,  dostępne w rozmiarach 6,0 – 9.0. Powierzchnia zewnętrzna teksturowana i polimeryzowana. Wewnętrzna powierzchnia </t>
    </r>
    <r>
      <rPr>
        <b/>
        <sz val="9"/>
        <color rgb="FF000000"/>
        <rFont val="Calibri Light"/>
        <family val="2"/>
        <charset val="238"/>
      </rPr>
      <t>pokryta polimerem</t>
    </r>
    <r>
      <rPr>
        <sz val="9"/>
        <color rgb="FF000000"/>
        <rFont val="Calibri Light"/>
        <family val="2"/>
        <charset val="238"/>
      </rPr>
      <t xml:space="preserve"> </t>
    </r>
    <r>
      <rPr>
        <b/>
        <sz val="9"/>
        <color rgb="FF000000"/>
        <rFont val="Calibri Light"/>
        <family val="2"/>
        <charset val="238"/>
      </rPr>
      <t>w technologii warstwowej</t>
    </r>
    <r>
      <rPr>
        <sz val="9"/>
        <color rgb="FF000000"/>
        <rFont val="Calibri Light"/>
        <family val="2"/>
        <charset val="238"/>
      </rPr>
      <t xml:space="preserve">. Długość rękawicy minimum </t>
    </r>
    <r>
      <rPr>
        <b/>
        <sz val="9"/>
        <color rgb="FF000000"/>
        <rFont val="Calibri Light"/>
        <family val="2"/>
        <charset val="238"/>
      </rPr>
      <t>295 mm,</t>
    </r>
    <r>
      <rPr>
        <sz val="9"/>
        <color rgb="FF000000"/>
        <rFont val="Calibri Light"/>
        <family val="2"/>
        <charset val="238"/>
      </rPr>
      <t xml:space="preserve"> grubość na palcu </t>
    </r>
    <r>
      <rPr>
        <b/>
        <sz val="9"/>
        <color rgb="FF000000"/>
        <rFont val="Calibri Light"/>
        <family val="2"/>
        <charset val="238"/>
      </rPr>
      <t>min. 0,19 mm,</t>
    </r>
    <r>
      <rPr>
        <sz val="9"/>
        <color rgb="FF000000"/>
        <rFont val="Calibri Light"/>
        <family val="2"/>
        <charset val="238"/>
      </rPr>
      <t xml:space="preserve"> na dłoni </t>
    </r>
    <r>
      <rPr>
        <b/>
        <sz val="9"/>
        <color rgb="FF000000"/>
        <rFont val="Calibri Light"/>
        <family val="2"/>
        <charset val="238"/>
      </rPr>
      <t>min. 0.17 mm</t>
    </r>
    <r>
      <rPr>
        <sz val="9"/>
        <color rgb="FF000000"/>
        <rFont val="Calibri Light"/>
        <family val="2"/>
        <charset val="238"/>
      </rPr>
      <t xml:space="preserve"> oraz na mankiecie</t>
    </r>
    <r>
      <rPr>
        <b/>
        <sz val="9"/>
        <color rgb="FF000000"/>
        <rFont val="Calibri Light"/>
        <family val="2"/>
        <charset val="238"/>
      </rPr>
      <t xml:space="preserve"> min</t>
    </r>
    <r>
      <rPr>
        <sz val="9"/>
        <color rgb="FF000000"/>
        <rFont val="Calibri Light"/>
        <family val="2"/>
        <charset val="238"/>
      </rPr>
      <t xml:space="preserve">.  </t>
    </r>
    <r>
      <rPr>
        <b/>
        <sz val="9"/>
        <color rgb="FF000000"/>
        <rFont val="Calibri Light"/>
        <family val="2"/>
        <charset val="238"/>
      </rPr>
      <t>0.15 mm</t>
    </r>
    <r>
      <rPr>
        <sz val="9"/>
        <color rgb="FF000000"/>
        <rFont val="Calibri Light"/>
        <family val="2"/>
        <charset val="238"/>
      </rPr>
      <t>. Bez protein lateksu, posiadające AQL 0.65. Rękawice zgodne z Rozporządzeniem (UE) 2017/745 w klasie IIa oraz zarejestrowane jako wyrób chronny w kat III, typ B. Rękawice przebadane na przenikanie mikroorganizmów, przenikanie cytostatyków oraz substancji chemicznych. Oznakowane datą ważności i numerem serii, opakowanie: koperta zewnętrzna folia/folia, koperta wewnętrzna papierowa.</t>
    </r>
  </si>
  <si>
    <t>Rękawice chirurgiczne, syntetyczne,  jałowe, neoprenowe, bezpudrowe, kształt anatomiczny, kolor zielony, mankiet rolowany, dostępne w rozmiarach 6.0 – 9.0;  powierzchnia zewnętrzna teksturowana, powierzchnia wewnętrzna i zewnętrzna polimeryzowane, długość rękawicy minimum 292 mm, grubość  na palcu min.: 0.18  mm, na dłoni min.: 0.17 mm oraz na mankiecie min.: 0.13 mm, bez protein lateksu, posiadające AQL 0.65. Rękawice zaklasyfikowane w klasie IIa  oraz jako środek ochrony indywidualnej w kategorii III posiadające Certyfikat Badania Typu UE dla kategorii III Środków Ochrony Indywidualnej, rękawice przebadane zgodnie z EN 455 (1-3), rękawice przebadane na przenikanie mikroorganizmów, odporność chemiczna, przebadane na przenikanie cytostatyków. Opakowanie jednostkowe rękawicy (koperta) oznakowane fabrycznie jako wyrób medyczny i środek ochrony indywidualnej, oznakowane datą produkcji i datą ważności i numerem serii, opakowanie: koperta zewnętrzna folia/folia, koperta wewnętrzna papierowa.</t>
  </si>
  <si>
    <t xml:space="preserve">Wstrzykiwacz TK </t>
  </si>
  <si>
    <t>Zestaw do automatycznego wstrzykiwaczakontrastu Medrat Stelland CTD model SCT-310-jednorazowy, składający sięz: 2x wkłady o pojemności 200ml wielokrotnego napełniania z tłokiem, złącze niskiego ciśnienia dł min. 150 cm z trójnikiem T, złącze szybkiego napełnienia typu J, zestaw wolny od ftalanów x 1 komplet</t>
  </si>
  <si>
    <t>Zestaw do automatycznego wstrzykiwaczakontrastu Medrat Stelland CTD model SCT-310-do wykorzystania w czasie 12 godzin składający się z : 2x wkłady o pojemności 200 ml z tłokiem, 2 drenywielokrotnego użytku zakończone spike-ami dł 115 cm z 2 zaworami antyzwrotnymi, 1 x dren wielorazowego użytku z czasem użycia 12 godzin, zestaw wolny od ftalanów x 1 komplet</t>
  </si>
  <si>
    <t>Stereylny dren jednorazowego użytku pasujący do zestawu z poz. 2, wolnomateriałowy, wymienny dla każdego pacjenta dł 250 cm po rozciągnięciu, 2 zawory antyzwrotne z 1 szt</t>
  </si>
  <si>
    <t>Akcesoria do bronchoskopu</t>
  </si>
  <si>
    <t>Szczotka cytologiczna, śr. 1,0 mm, dł. 120 cm, do kanału 1,2 mm</t>
  </si>
  <si>
    <t>kleszczyki biopsyjne, śr. 1,0 mm, dł. 120 cm, do kanału 1,2 mm</t>
  </si>
  <si>
    <t>szczotka czyszcząca, średnica włosia 2 mm, dł. rob. 102 cm  do kanału 1,2 mm</t>
  </si>
  <si>
    <t>szczotka cytologiczna, śr. 1,8 mm, dł. 120 cm do kanału 2,6 mm</t>
  </si>
  <si>
    <t>kleszcze do usuwania ciał obcych, krokodylki, śr. 1,8 mm, dł. 180 cm do kanału 2,6 mm</t>
  </si>
  <si>
    <t>cewnik spryskujący, śr. 1,8 mm, dł. 120 cm do kanału 2,6 mm</t>
  </si>
  <si>
    <t>koszyk, śr. 1,8 mm, 200 cm do kanału 2,6 mm</t>
  </si>
  <si>
    <t>szczotka czyszcząca, średnica włosia 3 mm, dł. rob. 130 cm do kanału 2,6 mm</t>
  </si>
  <si>
    <t>Impedancja, manometria</t>
  </si>
  <si>
    <r>
      <t xml:space="preserve">Standardowy jednorazowy cewnik dla dzieci 1 kanał pH ( na poziomie 0cm) 6 kanałów impedancji ( 7 pierścieni co 2 cm, na poziomach -1, 1,3,5,7,9,11 cm, wewnętrzna elektroda referencyjna, średnica 6 Fr,op 5 szt </t>
    </r>
    <r>
      <rPr>
        <i/>
        <sz val="10"/>
        <color rgb="FF000000"/>
        <rFont val="Calibri Light"/>
        <family val="2"/>
        <charset val="238"/>
      </rPr>
      <t>cewnik kompatybilny z rejestratorem MMS Ohmega R</t>
    </r>
  </si>
  <si>
    <r>
      <t xml:space="preserve">Standardowy jednorazowy cewnik dla niemowląt 1 kanał pH ( na poziomie 0cm) 6 kanałów impedancji (7 pierścieni co 1,5 cm, na poziomach: -0,75; 0,75; 2,25; 3,75; 5,25; 6,75; 8,25 cm, wewnętrzna elektroda referencyjna, średnica 6 Fr,op 5 szt </t>
    </r>
    <r>
      <rPr>
        <i/>
        <sz val="10"/>
        <color rgb="FF000000"/>
        <rFont val="Calibri Light"/>
        <family val="2"/>
        <charset val="238"/>
      </rPr>
      <t>cewnik kompatybilny z rejestratorem MMS Ohmega R</t>
    </r>
  </si>
  <si>
    <r>
      <t xml:space="preserve">Płyn do kalibracji cewników pH-metrii i pH-impedancji, pH 4,01 z fosfatem, 250 ml </t>
    </r>
    <r>
      <rPr>
        <i/>
        <sz val="10"/>
        <color rgb="FF000000"/>
        <rFont val="Calibri Light"/>
        <family val="2"/>
        <charset val="238"/>
      </rPr>
      <t>kompatybilny z rejestratorem MMS Ohmega R</t>
    </r>
  </si>
  <si>
    <r>
      <t xml:space="preserve">Płyn do kalibracji cewników pH-metrii i pH-impedancji, pH 7,00 z fosfatem, 250 ml </t>
    </r>
    <r>
      <rPr>
        <i/>
        <sz val="10"/>
        <color rgb="FF000000"/>
        <rFont val="Calibri Light"/>
        <family val="2"/>
        <charset val="238"/>
      </rPr>
      <t>kompatybilny z rejestratorem MMS Ohmega R</t>
    </r>
  </si>
  <si>
    <t>TNF-R przetwornik ciśnienia wodnego do aparatu MMS Solar GI Hram op 10 szt</t>
  </si>
  <si>
    <t>Podciśnieniowe leczenie ran</t>
  </si>
  <si>
    <t>Jałowy zestaw opatrunkowy średni do podciśnieniowej terapii leczenia ran składający się z: 
- opatrunku piankowego z elastycznej,czarnej pianki hydrofobowej o  wymiarach od 18 -25 cm x 12,5- 15 cm x 3.0- 3,3cm
- samoprzylepnej podkładki z portem o wym. od  8-10cm  x 8-10  cm połączonej z dwuświatłowym drenem
- 2 x samoprzylepnej, transparentnej  folii poliuretanowej od 18- 20cm x od 28-30 cm.</t>
  </si>
  <si>
    <t>Jałowy zbiornik  na wydzielinę  300 ml z filtrami powietrznym i węglowym wbudowanymi w zbiornik,  z superabsorbentem, połączony z dwuświatłowym drenem o długości min. od 150-180  cm.</t>
  </si>
  <si>
    <t xml:space="preserve">Samoprzylepna, transparentna folia poliuretanowa, rozm. od 18-20cm  x 28-30 cm. </t>
  </si>
  <si>
    <t>Paski hydrożelowe na bazie glicerolu/ wody/ polisulfonianu, z samoprzylepną warstwą po obu stronach, do zapewnienia szczelności opatrunku i/lub mocowania oprzyrządowania w obszarze rany, wym. od 10-15 cm x 7-10 cm</t>
  </si>
  <si>
    <t>Dzierżawa urządzenia do podciśnieniowego leczenia ran. Parametry urządzenia: możliwość zakresu podciśnienia od 20–200mmHg,          możliwość stosowania terapii stałej oraz zmiennej,   funkcja nadzoru elektronicznego z optycznym, piktograficznym i  akustycznym wskazaniem statusu i dotykowym ekranem sterowania w języku polskim: alarm blokady drenu, alarm nieszczelności układu, alarm maksymalnego napełnienia zbiornika, komunikat rozładowania akumulatora, komunikat wady technicznej, komunikat braku aktywności urządzenia, komunikat: uderzenie, komunikat: upłynął okres eksploatacji akumulatora, wskaźnik naładowania baterii. Menu zawierające m.in. historię zdarzeń, gdzie rejestrowane są najważniejsze zdarzenia wraz z czasem ich wystąpienia.
Uchwyt do zawieszenia urządzenia np. na ramie łóżka oraz pas naramienny .max  waga urządzenia 2- 3 kg.</t>
  </si>
  <si>
    <t>Wykonawca uzupełnia kolumnę E, H, K, L, M</t>
  </si>
  <si>
    <t>Dzierżawa urządzenia do podciśnieniowego leczenia ran</t>
  </si>
  <si>
    <t>Typ/model*:</t>
  </si>
  <si>
    <t xml:space="preserve">Rok produkcji*: </t>
  </si>
  <si>
    <t xml:space="preserve">Nazwa producenta*: </t>
  </si>
  <si>
    <t>Opis przedmiotu dzierżawy/parametry urządzenia:</t>
  </si>
  <si>
    <t>Cena netto                       za 1 miesiąc dzierżawy</t>
  </si>
  <si>
    <t>Stawka podatki VAT</t>
  </si>
  <si>
    <t xml:space="preserve">Kwota podatku </t>
  </si>
  <si>
    <t xml:space="preserve">Cena brutto                       za 1 miesiąc dzierżawy </t>
  </si>
  <si>
    <t>Cena powinna obejmować: dzierżawę, dostawę, szkolenie, serwis, naprawy.</t>
  </si>
  <si>
    <t xml:space="preserve">*wypełnia Wykonawca </t>
  </si>
  <si>
    <r>
      <t xml:space="preserve">Zakres podciśnienia od 20÷200mmHg, możliwość stosowania terapii stałej oraz zmiennej,  funkcja nadzoru elektronicznego z optycznym, piktograficznym i  akustycznym wskazaniem statusu i dotykowym ekranem sterowania w języku polskim;                                                                                                             </t>
    </r>
    <r>
      <rPr>
        <b/>
        <sz val="9"/>
        <rFont val="Calibri"/>
        <family val="2"/>
        <charset val="238"/>
      </rPr>
      <t>alarm:</t>
    </r>
    <r>
      <rPr>
        <sz val="9"/>
        <rFont val="Calibri"/>
        <family val="2"/>
        <charset val="238"/>
      </rPr>
      <t xml:space="preserve"> blokady drenu, nieszczelności układu,  maksymalnego napełnienia zbiornika;                                                          </t>
    </r>
    <r>
      <rPr>
        <b/>
        <sz val="9"/>
        <rFont val="Calibri"/>
        <family val="2"/>
        <charset val="238"/>
      </rPr>
      <t>komunika</t>
    </r>
    <r>
      <rPr>
        <sz val="9"/>
        <rFont val="Calibri"/>
        <family val="2"/>
        <charset val="238"/>
      </rPr>
      <t>t:  rozładowania akumulatora, wady technicznej, braku aktywności urządzenia, uderzenie,  upłynął okres eksploatacji akumulatora, wskaźnik naładowania baterii.                                                                         Menu zawierające m.in. historię zdarzeń, gdzie rejestrowane są najważniejsze zdarzenia wraz z czasem ich wystąpienia.
Uchwyt do zawieszenia urządzenia np. na ramie łóżka oraz pas naramienny, max  waga urządzenia 2÷3 kg.</t>
    </r>
  </si>
  <si>
    <t xml:space="preserve">Nr katalogowy /nazwa handlowa/EAN </t>
  </si>
  <si>
    <t>Zamawiający wymaga dostarczenia wraz z ofertą: Katalog lub folder opracowany przez producenta oferowanego produktu w języku polskim, zawierający dokładny   opis parametrów technicznych oferowanego przedmiotu zamówienia oraz dokument potwierdzający rejestrację wyrobu medycznego do określonej klasy.</t>
  </si>
  <si>
    <t>Szyna typu Kramer 50mm(+/-10mm)x600mm(+/-10mm)</t>
  </si>
  <si>
    <t>Szyna typu Kramer 70mm(+/-10mm)x1000mm(+/-10mm)</t>
  </si>
  <si>
    <t>Szyna typu Kramer 100(+/-10mm)x1000mm(+/-10mm)</t>
  </si>
  <si>
    <t>Pakiet nr 1</t>
  </si>
  <si>
    <t>ZAŁĄCZNIK NR 2</t>
  </si>
  <si>
    <t>ZAŁĄCZNIK NR 11</t>
  </si>
  <si>
    <t>Pakiet nr 6</t>
  </si>
  <si>
    <t>ZAŁĄCZNIK NR 6</t>
  </si>
  <si>
    <t>*W przypadku asortymentu, który nie posiada numeru katalogowego/kodu EAN należy wpisać nie dotyczy</t>
  </si>
  <si>
    <t>Wykonawca składający ofertę na przedmiot zamówienia wyspecyfikowany powyżej, będący wyrobem medycznym, musi posiadać certyfikat zgodności ze standardami jakościowymi ISO 13485</t>
  </si>
  <si>
    <t>Wykonawca składający ofertę na przedmiot zamówienia wyspecyfikowany powyżej, będący wyrobem medycznym, musi posiadać certyfikat zgodności ze standardami jakościowymi  ISO 13485.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</si>
</sst>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quot; &quot;#,##0.00&quot; &quot;[$zł-415]&quot; &quot;;&quot;-&quot;#,##0.00&quot; &quot;[$zł-415]&quot; &quot;;&quot; -&quot;#&quot; &quot;[$zł-415]&quot; &quot;;&quot; &quot;@&quot; &quot;"/>
    <numFmt numFmtId="165" formatCode="#,##0.00&quot; &quot;[$zł-415]"/>
    <numFmt numFmtId="166" formatCode="#,##0.00&quot; &quot;[$zł-415];&quot;-&quot;#,##0.00&quot; &quot;[$zł-415]"/>
    <numFmt numFmtId="167" formatCode="#,##0.00&quot; zł&quot;"/>
    <numFmt numFmtId="168" formatCode="#,##0.00&quot; zł&quot;;&quot;-&quot;#,##0.00&quot; zł&quot;"/>
    <numFmt numFmtId="169" formatCode="&quot; &quot;* #,##0.00&quot; &quot;[$zł-415]&quot; &quot;;&quot;-&quot;* #,##0.00&quot; &quot;[$zł-415]&quot; &quot;;&quot; &quot;* &quot;-&quot;#&quot; &quot;[$zł-415]&quot; &quot;;&quot; &quot;@&quot; &quot;"/>
    <numFmt numFmtId="170" formatCode="&quot; &quot;* #,##0.00&quot; &quot;;&quot;-&quot;* #,##0.00&quot; &quot;;&quot; &quot;* &quot;-&quot;#&quot; &quot;;&quot; &quot;@&quot; &quot;"/>
    <numFmt numFmtId="171" formatCode="#,##0.00\ &quot;zł&quot;"/>
  </numFmts>
  <fonts count="50">
    <font>
      <sz val="11"/>
      <color rgb="FF000000"/>
      <name val="Aptos Narrow"/>
      <family val="2"/>
    </font>
    <font>
      <sz val="11"/>
      <color rgb="FF000000"/>
      <name val="Aptos Narrow"/>
      <family val="2"/>
    </font>
    <font>
      <sz val="11"/>
      <color rgb="FF000000"/>
      <name val="Calibri"/>
      <family val="2"/>
      <charset val="238"/>
    </font>
    <font>
      <sz val="10"/>
      <color rgb="FF000000"/>
      <name val="Calibri"/>
      <family val="2"/>
      <charset val="238"/>
    </font>
    <font>
      <sz val="11"/>
      <color rgb="FF9C5700"/>
      <name val="Aptos Narrow"/>
      <family val="2"/>
    </font>
    <font>
      <sz val="10"/>
      <color rgb="FF000000"/>
      <name val="Arial"/>
      <family val="2"/>
      <charset val="238"/>
    </font>
    <font>
      <sz val="10"/>
      <color rgb="FF000000"/>
      <name val="Arial CE"/>
    </font>
    <font>
      <sz val="10"/>
      <color rgb="FF000000"/>
      <name val="Arial CE1"/>
    </font>
    <font>
      <sz val="11"/>
      <color rgb="FF000000"/>
      <name val="Czcionka tekstu podstawowego"/>
    </font>
    <font>
      <b/>
      <sz val="10"/>
      <color rgb="FF000000"/>
      <name val="Aptos Display"/>
      <family val="2"/>
    </font>
    <font>
      <b/>
      <sz val="10"/>
      <color rgb="FFFF0000"/>
      <name val="Aptos Display"/>
      <family val="2"/>
    </font>
    <font>
      <sz val="10"/>
      <color rgb="FF000000"/>
      <name val="Aptos Display"/>
      <family val="2"/>
    </font>
    <font>
      <b/>
      <sz val="8"/>
      <color rgb="FF000000"/>
      <name val="Aptos Display"/>
      <family val="2"/>
    </font>
    <font>
      <sz val="9"/>
      <color rgb="FF000000"/>
      <name val="Aptos Display"/>
      <family val="2"/>
    </font>
    <font>
      <sz val="8"/>
      <color rgb="FF000000"/>
      <name val="Calibri Light"/>
      <family val="2"/>
      <charset val="238"/>
    </font>
    <font>
      <sz val="9"/>
      <color rgb="FF000000"/>
      <name val="Calibri Light"/>
      <family val="2"/>
      <charset val="238"/>
    </font>
    <font>
      <sz val="8"/>
      <color rgb="FF000000"/>
      <name val="Aptos Display"/>
      <family val="2"/>
    </font>
    <font>
      <sz val="11"/>
      <color rgb="FF000000"/>
      <name val="Aptos Display"/>
      <family val="2"/>
    </font>
    <font>
      <sz val="10"/>
      <color rgb="FF000000"/>
      <name val="Calibri Light"/>
      <family val="2"/>
      <charset val="238"/>
    </font>
    <font>
      <b/>
      <sz val="9"/>
      <color rgb="FF000000"/>
      <name val="Aptos Display"/>
      <family val="2"/>
    </font>
    <font>
      <b/>
      <sz val="10"/>
      <color rgb="FF000000"/>
      <name val="Calibri Light"/>
      <family val="2"/>
      <charset val="238"/>
    </font>
    <font>
      <b/>
      <sz val="10"/>
      <color rgb="FFFF0000"/>
      <name val="Calibri Light"/>
      <family val="2"/>
      <charset val="238"/>
    </font>
    <font>
      <b/>
      <sz val="8"/>
      <color rgb="FF000000"/>
      <name val="Calibri Light"/>
      <family val="2"/>
      <charset val="238"/>
    </font>
    <font>
      <sz val="9"/>
      <color rgb="FF000000"/>
      <name val="Calibri"/>
      <family val="2"/>
      <charset val="238"/>
    </font>
    <font>
      <b/>
      <sz val="11"/>
      <color rgb="FF000000"/>
      <name val="Calibri Light"/>
      <family val="2"/>
      <charset val="238"/>
    </font>
    <font>
      <b/>
      <sz val="11"/>
      <color rgb="FFFF0000"/>
      <name val="Calibri Light"/>
      <family val="2"/>
      <charset val="238"/>
    </font>
    <font>
      <sz val="11"/>
      <color rgb="FF000000"/>
      <name val="Calibri Light"/>
      <family val="2"/>
      <charset val="238"/>
    </font>
    <font>
      <b/>
      <sz val="9"/>
      <color rgb="FF000000"/>
      <name val="Calibri Light"/>
      <family val="2"/>
      <charset val="238"/>
    </font>
    <font>
      <b/>
      <sz val="9"/>
      <color rgb="FFFF0000"/>
      <name val="Calibri Light"/>
      <family val="2"/>
      <charset val="238"/>
    </font>
    <font>
      <vertAlign val="superscript"/>
      <sz val="10"/>
      <color rgb="FF333333"/>
      <name val="Calibri Light"/>
      <family val="2"/>
      <charset val="238"/>
    </font>
    <font>
      <sz val="10"/>
      <color rgb="FF333333"/>
      <name val="Calibri Light"/>
      <family val="2"/>
      <charset val="238"/>
    </font>
    <font>
      <sz val="12"/>
      <color rgb="FF000000"/>
      <name val="Aptos Display"/>
      <family val="2"/>
    </font>
    <font>
      <strike/>
      <sz val="9"/>
      <color rgb="FF000000"/>
      <name val="Calibri Light"/>
      <family val="2"/>
      <charset val="238"/>
    </font>
    <font>
      <sz val="12"/>
      <color rgb="FF000000"/>
      <name val="Calibri Light"/>
      <family val="2"/>
      <charset val="238"/>
    </font>
    <font>
      <i/>
      <sz val="10"/>
      <color rgb="FF000000"/>
      <name val="Calibri Light"/>
      <family val="2"/>
      <charset val="238"/>
    </font>
    <font>
      <sz val="11"/>
      <color rgb="FF000000"/>
      <name val="Aptos"/>
      <family val="2"/>
    </font>
    <font>
      <b/>
      <sz val="10"/>
      <color rgb="FFFF0000"/>
      <name val="Aptos Display"/>
      <family val="2"/>
      <charset val="238"/>
      <scheme val="major"/>
    </font>
    <font>
      <sz val="11"/>
      <color rgb="FFFF0000"/>
      <name val="Calibri"/>
      <family val="2"/>
      <charset val="238"/>
    </font>
    <font>
      <sz val="11"/>
      <color rgb="FFFF0000"/>
      <name val="Aptos Narrow"/>
      <family val="2"/>
    </font>
    <font>
      <sz val="10"/>
      <color rgb="FF000000"/>
      <name val="Aptos Display"/>
      <family val="2"/>
      <charset val="238"/>
      <scheme val="major"/>
    </font>
    <font>
      <b/>
      <sz val="10"/>
      <color rgb="FF000000"/>
      <name val="Aptos Display"/>
      <family val="2"/>
      <charset val="238"/>
      <scheme val="major"/>
    </font>
    <font>
      <b/>
      <sz val="11"/>
      <color rgb="FF000000"/>
      <name val="Calibri"/>
      <family val="2"/>
      <charset val="238"/>
    </font>
    <font>
      <b/>
      <sz val="8"/>
      <color rgb="FF000000"/>
      <name val="Aptos Display"/>
      <family val="2"/>
      <charset val="238"/>
      <scheme val="major"/>
    </font>
    <font>
      <b/>
      <sz val="8"/>
      <color rgb="FF000000"/>
      <name val="Calibri"/>
      <family val="2"/>
      <charset val="238"/>
    </font>
    <font>
      <sz val="11"/>
      <color rgb="FF000000"/>
      <name val="Aptos Display"/>
      <family val="2"/>
      <charset val="238"/>
      <scheme val="major"/>
    </font>
    <font>
      <b/>
      <sz val="11"/>
      <color rgb="FF000000"/>
      <name val="Aptos Display"/>
      <family val="2"/>
      <charset val="238"/>
      <scheme val="major"/>
    </font>
    <font>
      <sz val="9"/>
      <name val="Calibri"/>
      <family val="2"/>
      <charset val="238"/>
    </font>
    <font>
      <b/>
      <sz val="9"/>
      <name val="Calibri"/>
      <family val="2"/>
      <charset val="238"/>
    </font>
    <font>
      <sz val="11"/>
      <color rgb="FFFF0000"/>
      <name val="Aptos Display"/>
      <family val="2"/>
    </font>
    <font>
      <sz val="9"/>
      <name val="Aptos Display"/>
      <family val="2"/>
      <charset val="238"/>
      <scheme val="major"/>
    </font>
  </fonts>
  <fills count="12">
    <fill>
      <patternFill patternType="none"/>
    </fill>
    <fill>
      <patternFill patternType="gray125"/>
    </fill>
    <fill>
      <patternFill patternType="solid">
        <fgColor rgb="FFFFEB9C"/>
        <bgColor rgb="FFFFEB9C"/>
      </patternFill>
    </fill>
    <fill>
      <patternFill patternType="solid">
        <fgColor rgb="FFEDEDED"/>
        <bgColor rgb="FFEDEDED"/>
      </patternFill>
    </fill>
    <fill>
      <patternFill patternType="solid">
        <fgColor rgb="FFFFFFFF"/>
        <bgColor rgb="FFFFFFFF"/>
      </patternFill>
    </fill>
    <fill>
      <patternFill patternType="solid">
        <fgColor rgb="FFE8E8E8"/>
        <bgColor rgb="FFE8E8E8"/>
      </patternFill>
    </fill>
    <fill>
      <patternFill patternType="solid">
        <fgColor rgb="FFF2F2F2"/>
        <bgColor rgb="FFF2F2F2"/>
      </patternFill>
    </fill>
    <fill>
      <patternFill patternType="solid">
        <fgColor rgb="FFD9D9D9"/>
        <bgColor rgb="FFD9D9D9"/>
      </patternFill>
    </fill>
    <fill>
      <patternFill patternType="solid">
        <fgColor theme="0" tint="-4.9989318521683403E-2"/>
        <bgColor indexed="64"/>
      </patternFill>
    </fill>
    <fill>
      <patternFill patternType="solid">
        <fgColor rgb="FFEDEDED"/>
        <bgColor rgb="FFF2F2F2"/>
      </patternFill>
    </fill>
    <fill>
      <patternFill patternType="solid">
        <fgColor theme="0"/>
        <bgColor rgb="FFF2F2F2"/>
      </patternFill>
    </fill>
    <fill>
      <patternFill patternType="solid">
        <fgColor theme="0"/>
        <bgColor indexed="64"/>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thin">
        <color rgb="FF00000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thin">
        <color rgb="FF000000"/>
      </right>
      <top style="thin">
        <color rgb="FF000000"/>
      </top>
      <bottom style="thin">
        <color indexed="64"/>
      </bottom>
      <diagonal/>
    </border>
  </borders>
  <cellStyleXfs count="32">
    <xf numFmtId="0" fontId="0" fillId="0" borderId="0"/>
    <xf numFmtId="170" fontId="1" fillId="0" borderId="0" applyFont="0" applyFill="0" applyBorder="0" applyAlignment="0" applyProtection="0"/>
    <xf numFmtId="169" fontId="1" fillId="0" borderId="0" applyFont="0" applyFill="0" applyBorder="0" applyAlignment="0" applyProtection="0"/>
    <xf numFmtId="0" fontId="4" fillId="2" borderId="0" applyNumberFormat="0" applyBorder="0" applyAlignment="0" applyProtection="0"/>
    <xf numFmtId="0" fontId="2" fillId="0" borderId="0" applyNumberFormat="0" applyBorder="0" applyProtection="0"/>
    <xf numFmtId="0" fontId="3" fillId="0" borderId="0" applyNumberFormat="0" applyBorder="0" applyProtection="0"/>
    <xf numFmtId="0" fontId="2" fillId="0" borderId="0" applyNumberFormat="0" applyBorder="0" applyProtection="0"/>
    <xf numFmtId="0" fontId="3" fillId="0" borderId="0" applyNumberFormat="0" applyBorder="0" applyProtection="0"/>
    <xf numFmtId="0" fontId="2" fillId="0" borderId="0" applyNumberFormat="0" applyBorder="0" applyProtection="0"/>
    <xf numFmtId="0" fontId="3" fillId="0" borderId="0" applyNumberFormat="0" applyBorder="0" applyProtection="0"/>
    <xf numFmtId="0" fontId="2" fillId="0" borderId="0" applyNumberFormat="0" applyBorder="0" applyProtection="0"/>
    <xf numFmtId="0" fontId="5" fillId="0" borderId="0" applyNumberFormat="0" applyBorder="0" applyProtection="0"/>
    <xf numFmtId="0" fontId="1" fillId="0" borderId="0" applyNumberFormat="0" applyFont="0" applyBorder="0" applyProtection="0"/>
    <xf numFmtId="0" fontId="6" fillId="0" borderId="0" applyNumberFormat="0" applyBorder="0" applyProtection="0"/>
    <xf numFmtId="0" fontId="6" fillId="0" borderId="0" applyNumberFormat="0" applyBorder="0" applyProtection="0"/>
    <xf numFmtId="0" fontId="7" fillId="0" borderId="0" applyNumberFormat="0" applyBorder="0" applyProtection="0"/>
    <xf numFmtId="0" fontId="5" fillId="0" borderId="0" applyNumberFormat="0" applyBorder="0" applyProtection="0"/>
    <xf numFmtId="0" fontId="6"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8"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164" fontId="1" fillId="0" borderId="0" applyFont="0" applyFill="0" applyBorder="0" applyAlignment="0" applyProtection="0"/>
    <xf numFmtId="164" fontId="1" fillId="0" borderId="0" applyFont="0" applyFill="0" applyBorder="0" applyAlignment="0" applyProtection="0"/>
  </cellStyleXfs>
  <cellXfs count="239">
    <xf numFmtId="0" fontId="0" fillId="0" borderId="0" xfId="0"/>
    <xf numFmtId="0" fontId="9" fillId="0" borderId="0" xfId="0" applyFont="1" applyAlignment="1" applyProtection="1">
      <alignment vertical="top"/>
      <protection locked="0"/>
    </xf>
    <xf numFmtId="0" fontId="9" fillId="0" borderId="0" xfId="0" applyFont="1" applyAlignment="1" applyProtection="1">
      <alignment horizontal="center" vertical="center"/>
      <protection locked="0"/>
    </xf>
    <xf numFmtId="0" fontId="9" fillId="0" borderId="0" xfId="0" applyFont="1" applyAlignment="1" applyProtection="1">
      <alignment horizontal="center" vertical="center" wrapText="1"/>
      <protection locked="0"/>
    </xf>
    <xf numFmtId="0" fontId="9" fillId="0" borderId="0" xfId="0" applyFont="1" applyAlignment="1" applyProtection="1">
      <alignment vertical="center"/>
      <protection locked="0"/>
    </xf>
    <xf numFmtId="0" fontId="9" fillId="0" borderId="0" xfId="0" applyFont="1" applyProtection="1">
      <protection locked="0"/>
    </xf>
    <xf numFmtId="0" fontId="11" fillId="0" borderId="0" xfId="0" applyFont="1" applyAlignment="1" applyProtection="1">
      <alignment vertical="top"/>
      <protection locked="0"/>
    </xf>
    <xf numFmtId="0" fontId="12" fillId="3" borderId="1" xfId="10" applyFont="1" applyFill="1" applyBorder="1" applyAlignment="1" applyProtection="1">
      <alignment horizontal="center" vertical="center" wrapText="1"/>
      <protection locked="0"/>
    </xf>
    <xf numFmtId="167" fontId="15" fillId="0" borderId="1" xfId="0" applyNumberFormat="1" applyFont="1" applyBorder="1" applyAlignment="1">
      <alignment horizontal="center" vertical="center"/>
    </xf>
    <xf numFmtId="168" fontId="15" fillId="0" borderId="1" xfId="0" applyNumberFormat="1" applyFont="1" applyBorder="1" applyAlignment="1">
      <alignment horizontal="center" vertical="center"/>
    </xf>
    <xf numFmtId="9" fontId="15" fillId="5" borderId="1" xfId="0" applyNumberFormat="1" applyFont="1" applyFill="1" applyBorder="1" applyAlignment="1">
      <alignment horizontal="center" vertical="center"/>
    </xf>
    <xf numFmtId="0" fontId="13" fillId="4" borderId="1" xfId="0" applyFont="1" applyFill="1" applyBorder="1" applyAlignment="1">
      <alignment vertical="top" wrapText="1"/>
    </xf>
    <xf numFmtId="0" fontId="11" fillId="0" borderId="1" xfId="0" applyFont="1" applyBorder="1" applyAlignment="1">
      <alignment horizontal="center" vertical="center"/>
    </xf>
    <xf numFmtId="0" fontId="11" fillId="4" borderId="1" xfId="0" applyFont="1" applyFill="1" applyBorder="1" applyAlignment="1">
      <alignment horizontal="center" vertical="center"/>
    </xf>
    <xf numFmtId="0" fontId="16" fillId="5" borderId="1" xfId="8" applyFont="1" applyFill="1" applyBorder="1" applyAlignment="1" applyProtection="1">
      <alignment horizontal="center" vertical="center" wrapText="1"/>
      <protection locked="0"/>
    </xf>
    <xf numFmtId="0" fontId="0" fillId="0" borderId="1" xfId="0" applyBorder="1"/>
    <xf numFmtId="0" fontId="13" fillId="0" borderId="1" xfId="0" applyFont="1" applyBorder="1" applyAlignment="1">
      <alignment vertical="top" wrapText="1"/>
    </xf>
    <xf numFmtId="0" fontId="13" fillId="0" borderId="1" xfId="0" applyFont="1" applyBorder="1" applyAlignment="1">
      <alignment vertical="center" wrapText="1"/>
    </xf>
    <xf numFmtId="0" fontId="20" fillId="4" borderId="0" xfId="10" applyFont="1" applyFill="1" applyAlignment="1" applyProtection="1">
      <alignment horizontal="center"/>
      <protection locked="0"/>
    </xf>
    <xf numFmtId="0" fontId="20" fillId="0" borderId="0" xfId="10" applyFont="1" applyProtection="1">
      <protection locked="0"/>
    </xf>
    <xf numFmtId="0" fontId="20" fillId="0" borderId="0" xfId="10" applyFont="1" applyAlignment="1" applyProtection="1">
      <alignment horizontal="center" wrapText="1"/>
      <protection locked="0"/>
    </xf>
    <xf numFmtId="0" fontId="20" fillId="0" borderId="0" xfId="10" applyFont="1" applyAlignment="1" applyProtection="1">
      <alignment horizontal="center"/>
      <protection locked="0"/>
    </xf>
    <xf numFmtId="2" fontId="20" fillId="0" borderId="0" xfId="10" applyNumberFormat="1" applyFont="1" applyAlignment="1" applyProtection="1">
      <alignment horizontal="center"/>
      <protection locked="0"/>
    </xf>
    <xf numFmtId="0" fontId="18" fillId="0" borderId="0" xfId="0" applyFont="1"/>
    <xf numFmtId="0" fontId="20" fillId="0" borderId="0" xfId="0" applyFont="1" applyProtection="1">
      <protection locked="0"/>
    </xf>
    <xf numFmtId="0" fontId="22" fillId="3" borderId="1" xfId="10" applyFont="1" applyFill="1" applyBorder="1" applyAlignment="1" applyProtection="1">
      <alignment horizontal="center" vertical="center" wrapText="1"/>
      <protection locked="0"/>
    </xf>
    <xf numFmtId="0" fontId="0" fillId="0" borderId="0" xfId="0" applyAlignment="1">
      <alignment horizontal="left"/>
    </xf>
    <xf numFmtId="0" fontId="20" fillId="4" borderId="0" xfId="0" applyFont="1" applyFill="1" applyProtection="1">
      <protection locked="0"/>
    </xf>
    <xf numFmtId="0" fontId="20" fillId="0" borderId="0" xfId="0" applyFont="1" applyAlignment="1" applyProtection="1">
      <alignment vertical="top"/>
      <protection locked="0"/>
    </xf>
    <xf numFmtId="0" fontId="20" fillId="0" borderId="0" xfId="0" applyFont="1" applyAlignment="1" applyProtection="1">
      <alignment horizontal="center" wrapText="1"/>
      <protection locked="0"/>
    </xf>
    <xf numFmtId="0" fontId="20" fillId="0" borderId="0" xfId="0" applyFont="1" applyAlignment="1" applyProtection="1">
      <alignment horizontal="center"/>
      <protection locked="0"/>
    </xf>
    <xf numFmtId="0" fontId="22" fillId="3" borderId="1" xfId="0" applyFont="1" applyFill="1" applyBorder="1" applyAlignment="1" applyProtection="1">
      <alignment horizontal="center" vertical="center" wrapText="1"/>
      <protection locked="0"/>
    </xf>
    <xf numFmtId="0" fontId="18" fillId="4" borderId="1" xfId="0" applyFont="1" applyFill="1" applyBorder="1" applyAlignment="1" applyProtection="1">
      <alignment horizontal="center" vertical="center" wrapText="1"/>
      <protection locked="0"/>
    </xf>
    <xf numFmtId="0" fontId="18" fillId="0" borderId="1" xfId="0" applyFont="1" applyBorder="1" applyAlignment="1">
      <alignment vertical="top" wrapText="1"/>
    </xf>
    <xf numFmtId="0" fontId="0" fillId="5" borderId="1" xfId="0" applyFill="1" applyBorder="1"/>
    <xf numFmtId="166" fontId="15" fillId="3" borderId="1" xfId="0" applyNumberFormat="1" applyFont="1" applyFill="1" applyBorder="1" applyAlignment="1" applyProtection="1">
      <alignment horizontal="center" vertical="center" wrapText="1"/>
      <protection locked="0"/>
    </xf>
    <xf numFmtId="0" fontId="11" fillId="0" borderId="4" xfId="0" applyFont="1" applyBorder="1" applyAlignment="1">
      <alignment horizontal="center" vertical="center"/>
    </xf>
    <xf numFmtId="0" fontId="12" fillId="3" borderId="1" xfId="0" applyFont="1" applyFill="1" applyBorder="1" applyAlignment="1" applyProtection="1">
      <alignment horizontal="center" vertical="center" wrapText="1"/>
      <protection locked="0"/>
    </xf>
    <xf numFmtId="0" fontId="20" fillId="0" borderId="0" xfId="0" applyFont="1" applyAlignment="1" applyProtection="1">
      <alignment vertical="center"/>
      <protection locked="0"/>
    </xf>
    <xf numFmtId="0" fontId="11" fillId="0" borderId="0" xfId="0" applyFont="1" applyAlignment="1">
      <alignment horizontal="center" vertical="center"/>
    </xf>
    <xf numFmtId="0" fontId="9" fillId="0" borderId="0" xfId="0" applyFont="1" applyAlignment="1" applyProtection="1">
      <alignment horizontal="left" vertical="top"/>
      <protection locked="0"/>
    </xf>
    <xf numFmtId="165" fontId="9" fillId="0" borderId="0" xfId="0" applyNumberFormat="1" applyFont="1" applyAlignment="1" applyProtection="1">
      <alignment vertical="center"/>
      <protection locked="0"/>
    </xf>
    <xf numFmtId="0" fontId="9" fillId="4" borderId="0" xfId="0" applyFont="1" applyFill="1" applyAlignment="1" applyProtection="1">
      <alignment horizontal="center" vertical="center"/>
      <protection locked="0"/>
    </xf>
    <xf numFmtId="0" fontId="10" fillId="0" borderId="0" xfId="0" applyFont="1" applyAlignment="1" applyProtection="1">
      <alignment horizontal="left" vertical="center"/>
      <protection locked="0"/>
    </xf>
    <xf numFmtId="165" fontId="12" fillId="3" borderId="1" xfId="0" applyNumberFormat="1" applyFont="1" applyFill="1" applyBorder="1" applyAlignment="1" applyProtection="1">
      <alignment horizontal="center" vertical="center" wrapText="1"/>
      <protection locked="0"/>
    </xf>
    <xf numFmtId="0" fontId="12" fillId="3" borderId="4" xfId="0" applyFont="1" applyFill="1" applyBorder="1" applyAlignment="1" applyProtection="1">
      <alignment horizontal="center" vertical="center" wrapText="1"/>
      <protection locked="0"/>
    </xf>
    <xf numFmtId="165" fontId="12" fillId="3" borderId="4" xfId="0" applyNumberFormat="1" applyFont="1" applyFill="1" applyBorder="1" applyAlignment="1" applyProtection="1">
      <alignment horizontal="center" vertical="center" wrapText="1"/>
      <protection locked="0"/>
    </xf>
    <xf numFmtId="0" fontId="12" fillId="3" borderId="4" xfId="10" applyFont="1" applyFill="1" applyBorder="1" applyAlignment="1" applyProtection="1">
      <alignment horizontal="center" vertical="center" wrapText="1"/>
      <protection locked="0"/>
    </xf>
    <xf numFmtId="0" fontId="11" fillId="0" borderId="1" xfId="16" applyFont="1" applyBorder="1" applyAlignment="1">
      <alignment horizontal="left" vertical="top" wrapText="1"/>
    </xf>
    <xf numFmtId="165" fontId="18" fillId="6" borderId="1" xfId="11" applyNumberFormat="1" applyFont="1" applyFill="1" applyBorder="1" applyAlignment="1">
      <alignment horizontal="center" vertical="center" wrapText="1"/>
    </xf>
    <xf numFmtId="0" fontId="11" fillId="6" borderId="1" xfId="0" applyFont="1" applyFill="1" applyBorder="1" applyAlignment="1">
      <alignment horizontal="center" vertical="center"/>
    </xf>
    <xf numFmtId="2" fontId="11" fillId="6" borderId="1" xfId="11" applyNumberFormat="1" applyFont="1" applyFill="1" applyBorder="1" applyAlignment="1">
      <alignment horizontal="center" vertical="center" wrapText="1"/>
    </xf>
    <xf numFmtId="0" fontId="11" fillId="0" borderId="0" xfId="0" applyFont="1" applyAlignment="1">
      <alignment horizontal="left" vertical="top" wrapText="1"/>
    </xf>
    <xf numFmtId="0" fontId="11" fillId="4" borderId="1" xfId="11" applyFont="1" applyFill="1" applyBorder="1" applyAlignment="1">
      <alignment horizontal="center" vertical="center"/>
    </xf>
    <xf numFmtId="0" fontId="11" fillId="6" borderId="1" xfId="11" applyFont="1" applyFill="1" applyBorder="1" applyAlignment="1">
      <alignment horizontal="center" vertical="center"/>
    </xf>
    <xf numFmtId="165" fontId="18" fillId="6" borderId="1" xfId="11" applyNumberFormat="1" applyFont="1" applyFill="1" applyBorder="1" applyAlignment="1">
      <alignment horizontal="center" vertical="center"/>
    </xf>
    <xf numFmtId="0" fontId="11" fillId="0" borderId="0" xfId="0" applyFont="1" applyAlignment="1">
      <alignment horizontal="left" vertical="top"/>
    </xf>
    <xf numFmtId="0" fontId="11" fillId="0" borderId="0" xfId="0" applyFont="1" applyAlignment="1">
      <alignment vertical="center"/>
    </xf>
    <xf numFmtId="165" fontId="11" fillId="0" borderId="0" xfId="0" applyNumberFormat="1" applyFont="1" applyAlignment="1">
      <alignment vertical="center"/>
    </xf>
    <xf numFmtId="0" fontId="13" fillId="0" borderId="1" xfId="0" applyFont="1" applyBorder="1" applyAlignment="1">
      <alignment horizontal="left" vertical="center" wrapText="1"/>
    </xf>
    <xf numFmtId="0" fontId="9" fillId="4" borderId="0" xfId="0" applyFont="1" applyFill="1" applyProtection="1">
      <protection locked="0"/>
    </xf>
    <xf numFmtId="0" fontId="9" fillId="0" borderId="0" xfId="0" applyFont="1" applyAlignment="1" applyProtection="1">
      <alignment horizontal="center"/>
      <protection locked="0"/>
    </xf>
    <xf numFmtId="0" fontId="14" fillId="5" borderId="1" xfId="8" applyFont="1" applyFill="1" applyBorder="1" applyAlignment="1" applyProtection="1">
      <alignment horizontal="center" vertical="center" wrapText="1"/>
      <protection locked="0"/>
    </xf>
    <xf numFmtId="0" fontId="16" fillId="5" borderId="4" xfId="8" applyFont="1" applyFill="1" applyBorder="1" applyAlignment="1" applyProtection="1">
      <alignment horizontal="center" vertical="center" wrapText="1"/>
      <protection locked="0"/>
    </xf>
    <xf numFmtId="0" fontId="24" fillId="4" borderId="0" xfId="0" applyFont="1" applyFill="1" applyProtection="1">
      <protection locked="0"/>
    </xf>
    <xf numFmtId="0" fontId="24" fillId="0" borderId="0" xfId="0" applyFont="1" applyAlignment="1" applyProtection="1">
      <alignment horizontal="left" vertical="top"/>
      <protection locked="0"/>
    </xf>
    <xf numFmtId="0" fontId="24" fillId="0" borderId="0" xfId="0" applyFont="1" applyProtection="1">
      <protection locked="0"/>
    </xf>
    <xf numFmtId="0" fontId="24" fillId="0" borderId="0" xfId="0" applyFont="1" applyAlignment="1" applyProtection="1">
      <alignment horizontal="center" wrapText="1"/>
      <protection locked="0"/>
    </xf>
    <xf numFmtId="0" fontId="24" fillId="0" borderId="0" xfId="0" applyFont="1" applyAlignment="1" applyProtection="1">
      <alignment horizontal="center"/>
      <protection locked="0"/>
    </xf>
    <xf numFmtId="0" fontId="25" fillId="0" borderId="0" xfId="0" applyFont="1" applyAlignment="1" applyProtection="1">
      <alignment horizontal="left"/>
      <protection locked="0"/>
    </xf>
    <xf numFmtId="0" fontId="26" fillId="4" borderId="2" xfId="0" applyFont="1" applyFill="1" applyBorder="1" applyAlignment="1" applyProtection="1">
      <alignment horizontal="center" vertical="center" wrapText="1"/>
      <protection locked="0"/>
    </xf>
    <xf numFmtId="0" fontId="26" fillId="0" borderId="1" xfId="0" applyFont="1" applyBorder="1" applyAlignment="1">
      <alignment horizontal="center" vertical="center"/>
    </xf>
    <xf numFmtId="0" fontId="26" fillId="4" borderId="1" xfId="0" applyFont="1" applyFill="1" applyBorder="1" applyAlignment="1" applyProtection="1">
      <alignment horizontal="center" vertical="center" wrapText="1"/>
      <protection locked="0"/>
    </xf>
    <xf numFmtId="0" fontId="26" fillId="0" borderId="1" xfId="0" applyFont="1" applyBorder="1" applyAlignment="1">
      <alignment horizontal="left" vertical="center" wrapText="1"/>
    </xf>
    <xf numFmtId="0" fontId="18" fillId="3" borderId="1" xfId="8" applyFont="1" applyFill="1" applyBorder="1" applyAlignment="1" applyProtection="1">
      <alignment horizontal="center" vertical="center" wrapText="1"/>
      <protection locked="0"/>
    </xf>
    <xf numFmtId="0" fontId="26" fillId="0" borderId="0" xfId="0" applyFont="1"/>
    <xf numFmtId="0" fontId="26" fillId="0" borderId="0" xfId="0" applyFont="1" applyAlignment="1">
      <alignment horizontal="left" vertical="top"/>
    </xf>
    <xf numFmtId="0" fontId="26" fillId="0" borderId="1" xfId="0" applyFont="1" applyBorder="1" applyAlignment="1">
      <alignment horizontal="left" vertical="top" wrapText="1"/>
    </xf>
    <xf numFmtId="166" fontId="15" fillId="6" borderId="1" xfId="5" applyNumberFormat="1" applyFont="1" applyFill="1" applyBorder="1" applyAlignment="1">
      <alignment horizontal="right" vertical="center" wrapText="1"/>
    </xf>
    <xf numFmtId="0" fontId="24" fillId="0" borderId="0" xfId="0" applyFont="1" applyAlignment="1" applyProtection="1">
      <alignment vertical="top"/>
      <protection locked="0"/>
    </xf>
    <xf numFmtId="0" fontId="26" fillId="0" borderId="1" xfId="6" applyFont="1" applyBorder="1" applyAlignment="1">
      <alignment vertical="center" wrapText="1"/>
    </xf>
    <xf numFmtId="166" fontId="26" fillId="3" borderId="1" xfId="0" applyNumberFormat="1" applyFont="1" applyFill="1" applyBorder="1" applyAlignment="1" applyProtection="1">
      <alignment horizontal="center" vertical="center" wrapText="1"/>
      <protection locked="0"/>
    </xf>
    <xf numFmtId="0" fontId="16" fillId="5" borderId="2" xfId="8" applyFont="1" applyFill="1" applyBorder="1" applyAlignment="1" applyProtection="1">
      <alignment horizontal="center" vertical="center" wrapText="1"/>
      <protection locked="0"/>
    </xf>
    <xf numFmtId="0" fontId="24" fillId="0" borderId="0" xfId="0" applyFont="1" applyAlignment="1" applyProtection="1">
      <alignment vertical="center"/>
      <protection locked="0"/>
    </xf>
    <xf numFmtId="0" fontId="26" fillId="4" borderId="0" xfId="0" applyFont="1" applyFill="1" applyProtection="1">
      <protection locked="0"/>
    </xf>
    <xf numFmtId="0" fontId="26" fillId="0" borderId="0" xfId="0" applyFont="1" applyAlignment="1" applyProtection="1">
      <alignment vertical="top"/>
      <protection locked="0"/>
    </xf>
    <xf numFmtId="0" fontId="26" fillId="0" borderId="0" xfId="0" applyFont="1" applyProtection="1">
      <protection locked="0"/>
    </xf>
    <xf numFmtId="0" fontId="26" fillId="0" borderId="0" xfId="0" applyFont="1" applyAlignment="1" applyProtection="1">
      <alignment horizontal="center" wrapText="1"/>
      <protection locked="0"/>
    </xf>
    <xf numFmtId="0" fontId="26" fillId="0" borderId="0" xfId="0" applyFont="1" applyAlignment="1">
      <alignment vertical="top"/>
    </xf>
    <xf numFmtId="0" fontId="27" fillId="0" borderId="0" xfId="0" applyFont="1" applyAlignment="1" applyProtection="1">
      <alignment horizontal="left" vertical="top"/>
      <protection locked="0"/>
    </xf>
    <xf numFmtId="0" fontId="27" fillId="0" borderId="0" xfId="0" applyFont="1" applyProtection="1">
      <protection locked="0"/>
    </xf>
    <xf numFmtId="0" fontId="28" fillId="0" borderId="0" xfId="0" applyFont="1" applyAlignment="1" applyProtection="1">
      <alignment horizontal="left"/>
      <protection locked="0"/>
    </xf>
    <xf numFmtId="0" fontId="18" fillId="3" borderId="2" xfId="8" applyFont="1" applyFill="1" applyBorder="1" applyAlignment="1" applyProtection="1">
      <alignment horizontal="center" vertical="center" wrapText="1"/>
      <protection locked="0"/>
    </xf>
    <xf numFmtId="0" fontId="18" fillId="6" borderId="1" xfId="8" applyFont="1" applyFill="1" applyBorder="1" applyAlignment="1" applyProtection="1">
      <alignment horizontal="center" vertical="center" wrapText="1"/>
      <protection locked="0"/>
    </xf>
    <xf numFmtId="0" fontId="18" fillId="6" borderId="2" xfId="8" applyFont="1" applyFill="1" applyBorder="1" applyAlignment="1" applyProtection="1">
      <alignment horizontal="center" vertical="center" wrapText="1"/>
      <protection locked="0"/>
    </xf>
    <xf numFmtId="0" fontId="24" fillId="0" borderId="0" xfId="0" applyFont="1" applyAlignment="1" applyProtection="1">
      <alignment horizontal="center" vertical="center"/>
      <protection locked="0"/>
    </xf>
    <xf numFmtId="0" fontId="18" fillId="6" borderId="7" xfId="8" applyFont="1" applyFill="1" applyBorder="1" applyAlignment="1" applyProtection="1">
      <alignment horizontal="center" vertical="center" wrapText="1"/>
      <protection locked="0"/>
    </xf>
    <xf numFmtId="0" fontId="0" fillId="5" borderId="4" xfId="0" applyFill="1" applyBorder="1"/>
    <xf numFmtId="0" fontId="26" fillId="0" borderId="0" xfId="0" applyFont="1" applyAlignment="1">
      <alignment horizontal="center"/>
    </xf>
    <xf numFmtId="0" fontId="20" fillId="0" borderId="0" xfId="10" applyFont="1" applyAlignment="1" applyProtection="1">
      <alignment wrapText="1"/>
      <protection locked="0"/>
    </xf>
    <xf numFmtId="0" fontId="20" fillId="0" borderId="0" xfId="10" applyFont="1" applyAlignment="1" applyProtection="1">
      <alignment vertical="top" wrapText="1"/>
      <protection locked="0"/>
    </xf>
    <xf numFmtId="0" fontId="25" fillId="0" borderId="0" xfId="0" applyFont="1" applyAlignment="1" applyProtection="1">
      <alignment horizontal="center"/>
      <protection locked="0"/>
    </xf>
    <xf numFmtId="0" fontId="22" fillId="3" borderId="4" xfId="10" applyFont="1" applyFill="1" applyBorder="1" applyAlignment="1" applyProtection="1">
      <alignment horizontal="center" vertical="center" wrapText="1"/>
      <protection locked="0"/>
    </xf>
    <xf numFmtId="0" fontId="26" fillId="0" borderId="1" xfId="0" applyFont="1" applyBorder="1" applyAlignment="1">
      <alignment vertical="top" wrapText="1"/>
    </xf>
    <xf numFmtId="2" fontId="18" fillId="7" borderId="1" xfId="0" applyNumberFormat="1" applyFont="1" applyFill="1" applyBorder="1" applyAlignment="1">
      <alignment vertical="center"/>
    </xf>
    <xf numFmtId="0" fontId="16" fillId="5" borderId="7" xfId="8" applyFont="1" applyFill="1" applyBorder="1" applyAlignment="1" applyProtection="1">
      <alignment horizontal="center" vertical="center" wrapText="1"/>
      <protection locked="0"/>
    </xf>
    <xf numFmtId="0" fontId="26" fillId="7" borderId="1" xfId="0" applyFont="1" applyFill="1" applyBorder="1"/>
    <xf numFmtId="0" fontId="20" fillId="0" borderId="0" xfId="10" applyFont="1" applyAlignment="1" applyProtection="1">
      <alignment vertical="center"/>
      <protection locked="0"/>
    </xf>
    <xf numFmtId="0" fontId="19" fillId="0" borderId="0" xfId="0" applyFont="1" applyAlignment="1" applyProtection="1">
      <alignment horizontal="left" vertical="top" wrapText="1"/>
      <protection locked="0"/>
    </xf>
    <xf numFmtId="0" fontId="9" fillId="0" borderId="0" xfId="0" applyFont="1" applyAlignment="1" applyProtection="1">
      <alignment horizontal="center" vertical="top"/>
      <protection locked="0"/>
    </xf>
    <xf numFmtId="0" fontId="10" fillId="0" borderId="0" xfId="0" applyFont="1" applyAlignment="1" applyProtection="1">
      <alignment horizontal="left" vertical="top"/>
      <protection locked="0"/>
    </xf>
    <xf numFmtId="0" fontId="17" fillId="0" borderId="0" xfId="0" applyFont="1" applyAlignment="1">
      <alignment horizontal="center" vertical="center"/>
    </xf>
    <xf numFmtId="0" fontId="11" fillId="4" borderId="1" xfId="0" applyFont="1" applyFill="1" applyBorder="1" applyAlignment="1" applyProtection="1">
      <alignment horizontal="center" vertical="center" wrapText="1"/>
      <protection locked="0"/>
    </xf>
    <xf numFmtId="166" fontId="11" fillId="3" borderId="1" xfId="0" applyNumberFormat="1" applyFont="1" applyFill="1" applyBorder="1" applyAlignment="1" applyProtection="1">
      <alignment horizontal="center" vertical="center" wrapText="1"/>
      <protection locked="0"/>
    </xf>
    <xf numFmtId="0" fontId="11" fillId="3" borderId="1" xfId="8" applyFont="1" applyFill="1" applyBorder="1" applyAlignment="1" applyProtection="1">
      <alignment horizontal="center" vertical="center" wrapText="1"/>
      <protection locked="0"/>
    </xf>
    <xf numFmtId="0" fontId="16" fillId="0" borderId="1" xfId="0" applyFont="1" applyBorder="1" applyAlignment="1">
      <alignment horizontal="left" vertical="center" wrapText="1"/>
    </xf>
    <xf numFmtId="0" fontId="13" fillId="0" borderId="0" xfId="0" applyFont="1" applyAlignment="1">
      <alignment horizontal="left" vertical="top" wrapText="1"/>
    </xf>
    <xf numFmtId="0" fontId="17" fillId="0" borderId="0" xfId="0" applyFont="1" applyAlignment="1">
      <alignment vertical="center"/>
    </xf>
    <xf numFmtId="0" fontId="17" fillId="0" borderId="0" xfId="0" applyFont="1"/>
    <xf numFmtId="0" fontId="19" fillId="0" borderId="0" xfId="0" applyFont="1" applyAlignment="1" applyProtection="1">
      <alignment horizontal="center" wrapText="1"/>
      <protection locked="0"/>
    </xf>
    <xf numFmtId="0" fontId="9" fillId="0" borderId="0" xfId="0" applyFont="1" applyAlignment="1" applyProtection="1">
      <alignment horizontal="left"/>
      <protection locked="0"/>
    </xf>
    <xf numFmtId="0" fontId="19" fillId="0" borderId="0" xfId="0" applyFont="1" applyAlignment="1" applyProtection="1">
      <alignment horizontal="left" wrapText="1"/>
      <protection locked="0"/>
    </xf>
    <xf numFmtId="0" fontId="11" fillId="0" borderId="1" xfId="0" applyFont="1" applyBorder="1" applyAlignment="1">
      <alignment horizontal="left" vertical="center"/>
    </xf>
    <xf numFmtId="165" fontId="13" fillId="3" borderId="1" xfId="0" applyNumberFormat="1" applyFont="1" applyFill="1" applyBorder="1" applyAlignment="1" applyProtection="1">
      <alignment horizontal="center" vertical="center" wrapText="1"/>
      <protection locked="0"/>
    </xf>
    <xf numFmtId="0" fontId="31" fillId="3" borderId="1" xfId="8" applyFont="1" applyFill="1" applyBorder="1" applyAlignment="1" applyProtection="1">
      <alignment horizontal="center" vertical="center" wrapText="1"/>
      <protection locked="0"/>
    </xf>
    <xf numFmtId="0" fontId="11" fillId="4" borderId="6" xfId="0" applyFont="1" applyFill="1" applyBorder="1" applyAlignment="1" applyProtection="1">
      <alignment horizontal="center" vertical="center" wrapText="1"/>
      <protection locked="0"/>
    </xf>
    <xf numFmtId="0" fontId="11" fillId="4" borderId="7" xfId="0" applyFont="1" applyFill="1" applyBorder="1" applyAlignment="1" applyProtection="1">
      <alignment horizontal="center" vertical="center" wrapText="1"/>
      <protection locked="0"/>
    </xf>
    <xf numFmtId="0" fontId="13" fillId="0" borderId="4" xfId="0" applyFont="1" applyBorder="1" applyAlignment="1">
      <alignment vertical="center" wrapText="1"/>
    </xf>
    <xf numFmtId="0" fontId="11" fillId="0" borderId="4" xfId="0" applyFont="1" applyBorder="1" applyAlignment="1">
      <alignment horizontal="left" vertical="center"/>
    </xf>
    <xf numFmtId="0" fontId="31" fillId="3" borderId="4" xfId="8" applyFont="1" applyFill="1" applyBorder="1" applyAlignment="1" applyProtection="1">
      <alignment horizontal="center" vertical="center" wrapText="1"/>
      <protection locked="0"/>
    </xf>
    <xf numFmtId="0" fontId="11" fillId="0" borderId="1" xfId="0" applyFont="1" applyBorder="1" applyAlignment="1">
      <alignment horizontal="justify" vertical="center"/>
    </xf>
    <xf numFmtId="0" fontId="31" fillId="3" borderId="1" xfId="8" applyFont="1" applyFill="1" applyBorder="1" applyAlignment="1" applyProtection="1">
      <alignment horizontal="center" vertical="top" wrapText="1"/>
      <protection locked="0"/>
    </xf>
    <xf numFmtId="0" fontId="9" fillId="0" borderId="0" xfId="0" applyFont="1" applyAlignment="1" applyProtection="1">
      <alignment horizontal="right" vertical="center"/>
      <protection locked="0"/>
    </xf>
    <xf numFmtId="166" fontId="9" fillId="0" borderId="0" xfId="0" applyNumberFormat="1" applyFont="1" applyAlignment="1" applyProtection="1">
      <alignment vertical="center"/>
      <protection locked="0"/>
    </xf>
    <xf numFmtId="0" fontId="17" fillId="0" borderId="0" xfId="0" applyFont="1" applyAlignment="1">
      <alignment vertical="top"/>
    </xf>
    <xf numFmtId="0" fontId="13" fillId="0" borderId="0" xfId="0" applyFont="1"/>
    <xf numFmtId="0" fontId="20" fillId="0" borderId="0" xfId="0" applyFont="1" applyAlignment="1" applyProtection="1">
      <alignment horizontal="left" vertical="top"/>
      <protection locked="0"/>
    </xf>
    <xf numFmtId="0" fontId="20" fillId="0" borderId="0" xfId="0" applyFont="1" applyAlignment="1" applyProtection="1">
      <alignment horizontal="left" vertical="top" wrapText="1"/>
      <protection locked="0"/>
    </xf>
    <xf numFmtId="0" fontId="14" fillId="4" borderId="6"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protection locked="0"/>
    </xf>
    <xf numFmtId="165" fontId="14" fillId="3" borderId="1" xfId="0" applyNumberFormat="1" applyFont="1" applyFill="1" applyBorder="1" applyAlignment="1" applyProtection="1">
      <alignment horizontal="center" vertical="center" wrapText="1"/>
      <protection locked="0"/>
    </xf>
    <xf numFmtId="0" fontId="33" fillId="3" borderId="1" xfId="8" applyFont="1" applyFill="1" applyBorder="1" applyAlignment="1" applyProtection="1">
      <alignment horizontal="center" vertical="center" wrapText="1"/>
      <protection locked="0"/>
    </xf>
    <xf numFmtId="0" fontId="18" fillId="4" borderId="6" xfId="0" applyFont="1" applyFill="1" applyBorder="1" applyAlignment="1" applyProtection="1">
      <alignment horizontal="center" vertical="center" wrapText="1"/>
      <protection locked="0"/>
    </xf>
    <xf numFmtId="0" fontId="18" fillId="4" borderId="1" xfId="0" applyFont="1" applyFill="1" applyBorder="1" applyAlignment="1">
      <alignment horizontal="center" vertical="center"/>
    </xf>
    <xf numFmtId="0" fontId="33" fillId="3" borderId="4" xfId="8" applyFont="1" applyFill="1" applyBorder="1" applyAlignment="1" applyProtection="1">
      <alignment horizontal="center" vertical="center" wrapText="1"/>
      <protection locked="0"/>
    </xf>
    <xf numFmtId="0" fontId="0" fillId="0" borderId="1" xfId="0" applyBorder="1" applyAlignment="1">
      <alignment horizontal="left" wrapText="1"/>
    </xf>
    <xf numFmtId="0" fontId="20" fillId="0" borderId="0" xfId="0" applyFont="1" applyAlignment="1" applyProtection="1">
      <alignment horizontal="left"/>
      <protection locked="0"/>
    </xf>
    <xf numFmtId="0" fontId="15" fillId="0" borderId="1" xfId="0" applyFont="1" applyBorder="1" applyAlignment="1">
      <alignment horizontal="center" vertical="center"/>
    </xf>
    <xf numFmtId="0" fontId="18" fillId="4" borderId="4" xfId="0" applyFont="1" applyFill="1" applyBorder="1" applyAlignment="1" applyProtection="1">
      <alignment horizontal="center" vertical="center" wrapText="1"/>
      <protection locked="0"/>
    </xf>
    <xf numFmtId="0" fontId="18" fillId="0" borderId="4" xfId="0" applyFont="1" applyBorder="1" applyAlignment="1">
      <alignment vertical="top" wrapText="1"/>
    </xf>
    <xf numFmtId="0" fontId="15" fillId="0" borderId="4" xfId="0" applyFont="1" applyBorder="1" applyAlignment="1">
      <alignment horizontal="center" vertical="center"/>
    </xf>
    <xf numFmtId="0" fontId="35" fillId="0" borderId="9" xfId="0" applyFont="1" applyBorder="1" applyAlignment="1">
      <alignment vertical="top" wrapText="1" readingOrder="1"/>
    </xf>
    <xf numFmtId="0" fontId="17" fillId="0" borderId="9" xfId="0" applyFont="1" applyBorder="1" applyAlignment="1">
      <alignment horizontal="left" vertical="top" wrapText="1" readingOrder="1"/>
    </xf>
    <xf numFmtId="0" fontId="17" fillId="0" borderId="9" xfId="0" applyFont="1" applyBorder="1" applyAlignment="1">
      <alignment horizontal="left" vertical="center" wrapText="1" readingOrder="1"/>
    </xf>
    <xf numFmtId="0" fontId="10" fillId="0" borderId="0" xfId="0" applyFont="1" applyAlignment="1" applyProtection="1">
      <alignment vertical="center"/>
      <protection locked="0"/>
    </xf>
    <xf numFmtId="0" fontId="36" fillId="0" borderId="0" xfId="0" applyFont="1" applyAlignment="1" applyProtection="1">
      <alignment horizontal="left"/>
      <protection locked="0"/>
    </xf>
    <xf numFmtId="166" fontId="26" fillId="8" borderId="1" xfId="0" applyNumberFormat="1" applyFont="1" applyFill="1" applyBorder="1" applyAlignment="1">
      <alignment horizontal="center" vertical="center"/>
    </xf>
    <xf numFmtId="0" fontId="21" fillId="0" borderId="0" xfId="10" applyFont="1" applyProtection="1">
      <protection locked="0"/>
    </xf>
    <xf numFmtId="0" fontId="36" fillId="0" borderId="0" xfId="0" applyFont="1" applyAlignment="1" applyProtection="1">
      <alignment horizontal="left" vertical="center"/>
      <protection locked="0"/>
    </xf>
    <xf numFmtId="0" fontId="21" fillId="0" borderId="0" xfId="0" applyFont="1" applyAlignment="1" applyProtection="1">
      <alignment horizontal="left" vertical="center"/>
      <protection locked="0"/>
    </xf>
    <xf numFmtId="0" fontId="38" fillId="0" borderId="0" xfId="0" applyFont="1" applyAlignment="1">
      <alignment horizontal="left"/>
    </xf>
    <xf numFmtId="0" fontId="39" fillId="0" borderId="0" xfId="0" applyFont="1" applyProtection="1">
      <protection locked="0"/>
    </xf>
    <xf numFmtId="0" fontId="40" fillId="0" borderId="0" xfId="0" applyFont="1" applyAlignment="1" applyProtection="1">
      <alignment vertical="top"/>
      <protection locked="0"/>
    </xf>
    <xf numFmtId="0" fontId="41" fillId="0" borderId="0" xfId="0" applyFont="1"/>
    <xf numFmtId="0" fontId="40" fillId="0" borderId="11" xfId="0" applyFont="1" applyBorder="1" applyAlignment="1" applyProtection="1">
      <alignment vertical="top"/>
      <protection locked="0"/>
    </xf>
    <xf numFmtId="0" fontId="42" fillId="10" borderId="0" xfId="15" applyFont="1" applyFill="1" applyBorder="1" applyAlignment="1" applyProtection="1">
      <alignment horizontal="center" vertical="center" wrapText="1"/>
      <protection locked="0"/>
    </xf>
    <xf numFmtId="171" fontId="44" fillId="0" borderId="11" xfId="0" applyNumberFormat="1" applyFont="1" applyBorder="1" applyAlignment="1">
      <alignment horizontal="center" vertical="center"/>
    </xf>
    <xf numFmtId="9" fontId="44" fillId="0" borderId="11" xfId="0" applyNumberFormat="1" applyFont="1" applyBorder="1" applyAlignment="1">
      <alignment horizontal="center" vertical="center"/>
    </xf>
    <xf numFmtId="171" fontId="44" fillId="0" borderId="0" xfId="0" applyNumberFormat="1" applyFont="1" applyAlignment="1">
      <alignment horizontal="center" vertical="center"/>
    </xf>
    <xf numFmtId="0" fontId="42" fillId="10" borderId="0" xfId="0" applyFont="1" applyFill="1" applyAlignment="1" applyProtection="1">
      <alignment horizontal="center" vertical="center"/>
      <protection locked="0"/>
    </xf>
    <xf numFmtId="0" fontId="44" fillId="0" borderId="0" xfId="0" applyFont="1"/>
    <xf numFmtId="0" fontId="44" fillId="0" borderId="0" xfId="0" applyFont="1" applyAlignment="1">
      <alignment vertical="top"/>
    </xf>
    <xf numFmtId="0" fontId="44" fillId="0" borderId="0" xfId="0" applyFont="1" applyAlignment="1">
      <alignment vertical="center"/>
    </xf>
    <xf numFmtId="0" fontId="45" fillId="0" borderId="0" xfId="0" applyFont="1" applyAlignment="1">
      <alignment vertical="top"/>
    </xf>
    <xf numFmtId="0" fontId="26" fillId="0" borderId="1" xfId="0" applyFont="1" applyBorder="1" applyAlignment="1" applyProtection="1">
      <alignment horizontal="center" vertical="center" wrapText="1"/>
      <protection locked="0"/>
    </xf>
    <xf numFmtId="0" fontId="18" fillId="0" borderId="1" xfId="0" applyFont="1" applyBorder="1" applyAlignment="1" applyProtection="1">
      <alignment horizontal="left" vertical="top" wrapText="1"/>
      <protection locked="0"/>
    </xf>
    <xf numFmtId="0" fontId="18" fillId="0" borderId="1" xfId="20" applyFont="1" applyBorder="1" applyAlignment="1">
      <alignment horizontal="left" vertical="top" wrapText="1"/>
    </xf>
    <xf numFmtId="0" fontId="15" fillId="0" borderId="20" xfId="0" applyFont="1" applyBorder="1" applyAlignment="1">
      <alignment horizontal="center" vertical="center"/>
    </xf>
    <xf numFmtId="0" fontId="15" fillId="0" borderId="10" xfId="0" applyFont="1" applyBorder="1" applyAlignment="1">
      <alignment horizontal="center" vertical="center"/>
    </xf>
    <xf numFmtId="0" fontId="12" fillId="3" borderId="1" xfId="10" applyFont="1" applyFill="1" applyBorder="1" applyAlignment="1" applyProtection="1">
      <alignment horizontal="center" vertical="center" wrapText="1"/>
      <protection locked="0"/>
    </xf>
    <xf numFmtId="0" fontId="24" fillId="0" borderId="1" xfId="5" applyFont="1" applyBorder="1" applyAlignment="1" applyProtection="1">
      <alignment horizontal="right" vertical="center"/>
      <protection locked="0"/>
    </xf>
    <xf numFmtId="0" fontId="24" fillId="0" borderId="0" xfId="0" applyFont="1" applyAlignment="1" applyProtection="1">
      <alignment horizontal="center"/>
      <protection locked="0"/>
    </xf>
    <xf numFmtId="0" fontId="22" fillId="3" borderId="1" xfId="0" applyFont="1" applyFill="1" applyBorder="1" applyAlignment="1" applyProtection="1">
      <alignment horizontal="center" vertical="center" wrapText="1"/>
      <protection locked="0"/>
    </xf>
    <xf numFmtId="0" fontId="22" fillId="3" borderId="1" xfId="0" applyFont="1" applyFill="1" applyBorder="1" applyAlignment="1" applyProtection="1">
      <alignment horizontal="left" vertical="top" wrapText="1"/>
      <protection locked="0"/>
    </xf>
    <xf numFmtId="0" fontId="22" fillId="3" borderId="1" xfId="0" applyFont="1" applyFill="1" applyBorder="1" applyAlignment="1" applyProtection="1">
      <alignment horizontal="center" vertical="center"/>
      <protection locked="0"/>
    </xf>
    <xf numFmtId="0" fontId="12" fillId="3" borderId="1" xfId="0" applyFont="1" applyFill="1" applyBorder="1" applyAlignment="1" applyProtection="1">
      <alignment horizontal="center" vertical="center" wrapText="1"/>
      <protection locked="0"/>
    </xf>
    <xf numFmtId="0" fontId="22" fillId="3" borderId="1" xfId="0" applyFont="1" applyFill="1" applyBorder="1" applyAlignment="1" applyProtection="1">
      <alignment wrapText="1"/>
      <protection locked="0"/>
    </xf>
    <xf numFmtId="0" fontId="36" fillId="0" borderId="0" xfId="0" applyFont="1" applyAlignment="1" applyProtection="1">
      <alignment horizontal="center" wrapText="1"/>
      <protection locked="0"/>
    </xf>
    <xf numFmtId="0" fontId="37" fillId="0" borderId="0" xfId="0" applyFont="1"/>
    <xf numFmtId="0" fontId="0" fillId="0" borderId="0" xfId="0"/>
    <xf numFmtId="0" fontId="36" fillId="0" borderId="0" xfId="0" applyFont="1" applyAlignment="1" applyProtection="1">
      <alignment vertical="center"/>
      <protection locked="0"/>
    </xf>
    <xf numFmtId="3" fontId="24" fillId="0" borderId="1" xfId="6" applyNumberFormat="1" applyFont="1" applyBorder="1" applyAlignment="1" applyProtection="1">
      <alignment horizontal="right" vertical="center"/>
      <protection locked="0"/>
    </xf>
    <xf numFmtId="0" fontId="22" fillId="3" borderId="1" xfId="10" applyFont="1" applyFill="1" applyBorder="1" applyAlignment="1" applyProtection="1">
      <alignment horizontal="center" vertical="center" wrapText="1"/>
      <protection locked="0"/>
    </xf>
    <xf numFmtId="0" fontId="22" fillId="3" borderId="1" xfId="10" applyFont="1" applyFill="1" applyBorder="1" applyAlignment="1" applyProtection="1">
      <alignment vertical="top" wrapText="1"/>
      <protection locked="0"/>
    </xf>
    <xf numFmtId="0" fontId="22" fillId="3" borderId="1" xfId="10" applyFont="1" applyFill="1" applyBorder="1" applyAlignment="1" applyProtection="1">
      <alignment horizontal="center" vertical="center"/>
      <protection locked="0"/>
    </xf>
    <xf numFmtId="0" fontId="9" fillId="0" borderId="1" xfId="0" applyFont="1" applyBorder="1" applyAlignment="1" applyProtection="1">
      <alignment horizontal="right" vertical="center"/>
      <protection locked="0"/>
    </xf>
    <xf numFmtId="0" fontId="48" fillId="0" borderId="0" xfId="0" applyFont="1" applyAlignment="1">
      <alignment horizontal="left" vertical="top" wrapText="1"/>
    </xf>
    <xf numFmtId="0" fontId="9" fillId="0" borderId="0" xfId="0" applyFont="1" applyAlignment="1" applyProtection="1">
      <alignment horizontal="center" vertical="top"/>
      <protection locked="0"/>
    </xf>
    <xf numFmtId="0" fontId="12" fillId="3"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horizontal="center" vertical="top"/>
      <protection locked="0"/>
    </xf>
    <xf numFmtId="0" fontId="9" fillId="0" borderId="0" xfId="0" applyFont="1" applyAlignment="1" applyProtection="1">
      <alignment horizontal="center"/>
      <protection locked="0"/>
    </xf>
    <xf numFmtId="0" fontId="12" fillId="3" borderId="1" xfId="0" applyFont="1" applyFill="1" applyBorder="1" applyAlignment="1" applyProtection="1">
      <alignment vertical="center" wrapText="1"/>
      <protection locked="0"/>
    </xf>
    <xf numFmtId="0" fontId="12" fillId="3" borderId="1" xfId="0" applyFont="1" applyFill="1" applyBorder="1" applyAlignment="1" applyProtection="1">
      <alignment horizontal="center" vertical="center"/>
      <protection locked="0"/>
    </xf>
    <xf numFmtId="0" fontId="20" fillId="0" borderId="1" xfId="5" applyFont="1" applyBorder="1" applyAlignment="1" applyProtection="1">
      <alignment horizontal="right" vertical="center"/>
      <protection locked="0"/>
    </xf>
    <xf numFmtId="0" fontId="20" fillId="0" borderId="0" xfId="0" applyFont="1" applyAlignment="1" applyProtection="1">
      <alignment horizontal="center"/>
      <protection locked="0"/>
    </xf>
    <xf numFmtId="0" fontId="0" fillId="0" borderId="2" xfId="0" applyBorder="1" applyAlignment="1">
      <alignment horizontal="right"/>
    </xf>
    <xf numFmtId="0" fontId="0" fillId="0" borderId="5" xfId="0" applyBorder="1" applyAlignment="1">
      <alignment horizontal="right"/>
    </xf>
    <xf numFmtId="0" fontId="0" fillId="0" borderId="3" xfId="0" applyBorder="1" applyAlignment="1">
      <alignment horizontal="right"/>
    </xf>
    <xf numFmtId="0" fontId="0" fillId="0" borderId="1" xfId="0" applyBorder="1" applyAlignment="1">
      <alignment horizontal="right"/>
    </xf>
    <xf numFmtId="0" fontId="22" fillId="3" borderId="1" xfId="0" applyFont="1" applyFill="1" applyBorder="1" applyAlignment="1" applyProtection="1">
      <alignment vertical="top" wrapText="1"/>
      <protection locked="0"/>
    </xf>
    <xf numFmtId="0" fontId="0" fillId="0" borderId="6" xfId="0" applyBorder="1" applyAlignment="1">
      <alignment horizontal="right"/>
    </xf>
    <xf numFmtId="0" fontId="22" fillId="3" borderId="8" xfId="0" applyFont="1" applyFill="1" applyBorder="1" applyAlignment="1" applyProtection="1">
      <alignment horizontal="left" vertical="top" wrapText="1"/>
      <protection locked="0"/>
    </xf>
    <xf numFmtId="0" fontId="40" fillId="0" borderId="0" xfId="0" applyFont="1" applyAlignment="1" applyProtection="1">
      <alignment vertical="top"/>
      <protection locked="0"/>
    </xf>
    <xf numFmtId="0" fontId="41" fillId="0" borderId="0" xfId="0" applyFont="1"/>
    <xf numFmtId="0" fontId="41" fillId="0" borderId="11" xfId="0" applyFont="1" applyBorder="1"/>
    <xf numFmtId="0" fontId="0" fillId="0" borderId="11" xfId="0" applyBorder="1"/>
    <xf numFmtId="0" fontId="40" fillId="0" borderId="11" xfId="0" applyFont="1" applyBorder="1" applyAlignment="1" applyProtection="1">
      <alignment vertical="center"/>
      <protection locked="0"/>
    </xf>
    <xf numFmtId="0" fontId="42" fillId="9" borderId="12" xfId="0" applyFont="1" applyFill="1" applyBorder="1" applyAlignment="1" applyProtection="1">
      <alignment horizontal="center" vertical="center" wrapText="1"/>
      <protection locked="0"/>
    </xf>
    <xf numFmtId="0" fontId="0" fillId="0" borderId="15" xfId="0" applyBorder="1" applyAlignment="1">
      <alignment horizontal="center" vertical="center"/>
    </xf>
    <xf numFmtId="0" fontId="42" fillId="8" borderId="11" xfId="0" applyFont="1" applyFill="1" applyBorder="1" applyAlignment="1">
      <alignment horizontal="center" vertical="center" wrapText="1"/>
    </xf>
    <xf numFmtId="0" fontId="43" fillId="8" borderId="11" xfId="0" applyFont="1" applyFill="1" applyBorder="1" applyAlignment="1">
      <alignment horizontal="center" vertical="center" wrapText="1"/>
    </xf>
    <xf numFmtId="0" fontId="44" fillId="0" borderId="0" xfId="0" applyFont="1" applyAlignment="1">
      <alignment vertical="top" wrapText="1"/>
    </xf>
    <xf numFmtId="0" fontId="0" fillId="0" borderId="0" xfId="0" applyAlignment="1">
      <alignment wrapText="1"/>
    </xf>
    <xf numFmtId="0" fontId="42" fillId="9" borderId="13" xfId="15" applyFont="1" applyFill="1" applyBorder="1" applyAlignment="1" applyProtection="1">
      <alignment horizontal="center" vertical="center" wrapText="1"/>
      <protection locked="0"/>
    </xf>
    <xf numFmtId="0" fontId="0" fillId="0" borderId="14"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42" fillId="9" borderId="11" xfId="15" applyFont="1" applyFill="1" applyBorder="1" applyAlignment="1" applyProtection="1">
      <alignment horizontal="center" vertical="center" wrapText="1"/>
      <protection locked="0"/>
    </xf>
    <xf numFmtId="0" fontId="0" fillId="0" borderId="11" xfId="0" applyBorder="1" applyAlignment="1">
      <alignment horizontal="center" vertical="center" wrapText="1"/>
    </xf>
    <xf numFmtId="0" fontId="42" fillId="10" borderId="0" xfId="15" applyFont="1" applyFill="1" applyBorder="1" applyAlignment="1" applyProtection="1">
      <alignment horizontal="center" vertical="center" wrapText="1"/>
      <protection locked="0"/>
    </xf>
    <xf numFmtId="0" fontId="0" fillId="11" borderId="0" xfId="0" applyFill="1" applyAlignment="1">
      <alignment horizontal="center" vertical="center" wrapText="1"/>
    </xf>
    <xf numFmtId="0" fontId="46" fillId="0" borderId="11" xfId="0" applyFont="1" applyBorder="1" applyAlignment="1">
      <alignment vertical="center" wrapText="1"/>
    </xf>
    <xf numFmtId="0" fontId="23" fillId="0" borderId="11" xfId="0" applyFont="1" applyBorder="1" applyAlignment="1">
      <alignment vertical="center" wrapText="1"/>
    </xf>
    <xf numFmtId="171" fontId="44" fillId="0" borderId="18" xfId="0" applyNumberFormat="1" applyFont="1" applyBorder="1" applyAlignment="1">
      <alignment horizontal="center" vertical="center"/>
    </xf>
    <xf numFmtId="171" fontId="0" fillId="0" borderId="19" xfId="0" applyNumberFormat="1" applyBorder="1" applyAlignment="1">
      <alignment horizontal="center" vertical="center"/>
    </xf>
    <xf numFmtId="0" fontId="9" fillId="0" borderId="1" xfId="5" applyFont="1" applyBorder="1" applyAlignment="1" applyProtection="1">
      <alignment horizontal="right" vertical="center"/>
      <protection locked="0"/>
    </xf>
    <xf numFmtId="0" fontId="9" fillId="0" borderId="0" xfId="0" applyFont="1" applyAlignment="1" applyProtection="1">
      <alignment horizontal="center" vertical="center"/>
      <protection locked="0"/>
    </xf>
    <xf numFmtId="0" fontId="12" fillId="3" borderId="1" xfId="0" applyFont="1" applyFill="1" applyBorder="1" applyAlignment="1" applyProtection="1">
      <alignment horizontal="left" vertical="top" wrapText="1"/>
      <protection locked="0"/>
    </xf>
    <xf numFmtId="0" fontId="49" fillId="0" borderId="0" xfId="0" applyFont="1" applyAlignment="1" applyProtection="1">
      <alignment horizontal="left" vertical="top"/>
      <protection locked="0"/>
    </xf>
  </cellXfs>
  <cellStyles count="32">
    <cellStyle name="Dziesiętny" xfId="1" builtinId="3" customBuiltin="1"/>
    <cellStyle name="Excel Built-in Excel Built-in Normalny 10" xfId="4" xr:uid="{20CB6E4C-345B-452D-88BD-13F2A88527D4}"/>
    <cellStyle name="Excel Built-in Explanatory Text 2" xfId="5" xr:uid="{41936432-2454-4D36-8F25-71EE45C9B98B}"/>
    <cellStyle name="Excel Built-in Explanatory Text 3" xfId="6" xr:uid="{FD0BD9CA-38A7-4947-8D43-BB80BE5E261D}"/>
    <cellStyle name="Excel Built-in Explanatory Text 4" xfId="7" xr:uid="{102F2EAC-2FE4-41A4-B4BB-1393989AD9D4}"/>
    <cellStyle name="Excel Built-in Normal 1 3" xfId="8" xr:uid="{FBDA373D-303E-44EF-8C6A-1E55D871C5BE}"/>
    <cellStyle name="Excel Built-in Normal 3" xfId="9" xr:uid="{B7F1C584-2B6D-4AAE-911D-80946877BA64}"/>
    <cellStyle name="Neutralny" xfId="3" builtinId="28" customBuiltin="1"/>
    <cellStyle name="Normalny" xfId="0" builtinId="0" customBuiltin="1"/>
    <cellStyle name="Normalny 10" xfId="10" xr:uid="{C6FD40DD-8611-4373-8BA9-6635890BF64C}"/>
    <cellStyle name="Normalny 10 3" xfId="11" xr:uid="{11F76CB6-3D23-4928-9785-7A20B5E48E09}"/>
    <cellStyle name="Normalny 2" xfId="12" xr:uid="{A81FE51C-D4E1-4DCB-AD04-918501853D06}"/>
    <cellStyle name="Normalny 2 2" xfId="13" xr:uid="{C6141BA4-1E60-4B54-A792-F086A1894687}"/>
    <cellStyle name="Normalny 2 4" xfId="14" xr:uid="{EE504996-E73E-46D3-8F61-10AA5C66D80B}"/>
    <cellStyle name="Normalny 2 5" xfId="15" xr:uid="{4CA3DA77-EB3A-48E5-894B-49C33FDA16B2}"/>
    <cellStyle name="Normalny 2 6" xfId="16" xr:uid="{9560A167-CCEE-44B8-8117-51ED4F71156A}"/>
    <cellStyle name="Normalny 3" xfId="17" xr:uid="{6E4052ED-594D-4A76-AAA1-DC5ABFD878E4}"/>
    <cellStyle name="Normalny 4" xfId="18" xr:uid="{0A0542BE-0AB0-449E-B1BD-604EB581C616}"/>
    <cellStyle name="Normalny 5" xfId="19" xr:uid="{C3882FEF-8C44-471E-86F2-D1ABB6C79939}"/>
    <cellStyle name="Normalny 6 3" xfId="20" xr:uid="{405D3D5E-C9F1-4DCF-B85C-E6CBAD856589}"/>
    <cellStyle name="Normalny 65" xfId="21" xr:uid="{18ED1D3A-4CA8-404C-9FA6-CE35B3B59C75}"/>
    <cellStyle name="Normalny 66" xfId="22" xr:uid="{926BF8E4-7A3A-4401-B164-E1BED6D9ED92}"/>
    <cellStyle name="Normalny 67" xfId="23" xr:uid="{B621B7DE-8EB3-4D6C-BEC3-D324E1A684E9}"/>
    <cellStyle name="Normalny 69" xfId="24" xr:uid="{00882062-24B3-4B84-97C4-92A5CEE5BD9C}"/>
    <cellStyle name="Normalny 7" xfId="25" xr:uid="{7C9FEABA-42AB-4BFD-8CEB-C8FD37B86D9C}"/>
    <cellStyle name="Normalny 70" xfId="26" xr:uid="{C0705ED0-2490-429B-9E78-A7654CBE4F95}"/>
    <cellStyle name="Normalny 71" xfId="27" xr:uid="{75624A2F-23E9-4A51-9BE6-DF5038FCA81A}"/>
    <cellStyle name="Normalny 72" xfId="28" xr:uid="{B16155FA-4261-4438-9B95-59CC51132C36}"/>
    <cellStyle name="Normalny 73" xfId="29" xr:uid="{1B58A325-292B-43EA-87D9-759281120019}"/>
    <cellStyle name="Walutowy" xfId="2" builtinId="4" customBuiltin="1"/>
    <cellStyle name="Walutowy 2" xfId="30" xr:uid="{5C20AF08-1977-469C-85A9-B64AB5B73EF3}"/>
    <cellStyle name="Walutowy 3" xfId="31" xr:uid="{1AE8CE06-E539-491E-914E-617208D0A9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DAEC4-30CC-4719-83F8-FFB95F18F546}">
  <dimension ref="A1:N17"/>
  <sheetViews>
    <sheetView topLeftCell="A13" workbookViewId="0">
      <selection activeCell="B17" sqref="B17:N17"/>
    </sheetView>
  </sheetViews>
  <sheetFormatPr defaultRowHeight="15"/>
  <cols>
    <col min="1" max="1" width="9.140625" customWidth="1"/>
    <col min="2" max="2" width="36.7109375" style="26" customWidth="1"/>
    <col min="3" max="6" width="9.140625" customWidth="1"/>
    <col min="7" max="7" width="17" customWidth="1"/>
    <col min="8" max="8" width="9.140625" customWidth="1"/>
    <col min="9" max="9" width="13" customWidth="1"/>
    <col min="10" max="10" width="14.5703125" customWidth="1"/>
    <col min="11" max="11" width="9.140625" customWidth="1"/>
    <col min="13" max="13" width="12.42578125" customWidth="1"/>
  </cols>
  <sheetData>
    <row r="1" spans="1:13">
      <c r="A1" s="64"/>
      <c r="B1" s="65" t="s">
        <v>139</v>
      </c>
      <c r="C1" s="66"/>
      <c r="D1" s="66"/>
      <c r="E1" s="67"/>
      <c r="F1" s="66"/>
      <c r="G1" s="66"/>
      <c r="H1" s="66"/>
      <c r="I1" s="68"/>
      <c r="J1" s="68"/>
      <c r="K1" s="68" t="s">
        <v>0</v>
      </c>
      <c r="L1" s="68"/>
    </row>
    <row r="2" spans="1:13">
      <c r="A2" s="64"/>
      <c r="B2" s="65"/>
      <c r="C2" s="155" t="s">
        <v>121</v>
      </c>
      <c r="D2" s="66"/>
      <c r="E2" s="67"/>
      <c r="F2" s="66"/>
      <c r="G2" s="66"/>
      <c r="H2" s="66"/>
      <c r="I2" s="68"/>
      <c r="J2" s="68"/>
      <c r="K2" s="68"/>
      <c r="L2" s="68"/>
    </row>
    <row r="3" spans="1:13">
      <c r="A3" s="64"/>
      <c r="B3" s="65" t="s">
        <v>51</v>
      </c>
      <c r="C3" s="66"/>
      <c r="D3" s="69"/>
      <c r="E3" s="67"/>
      <c r="F3" s="66"/>
      <c r="G3" s="66"/>
      <c r="H3" s="66"/>
      <c r="I3" s="181" t="s">
        <v>1</v>
      </c>
      <c r="J3" s="181"/>
      <c r="K3" s="181"/>
      <c r="L3" s="181"/>
    </row>
    <row r="4" spans="1:13">
      <c r="A4" s="64"/>
      <c r="B4" s="65"/>
      <c r="C4" s="66"/>
      <c r="D4" s="66"/>
      <c r="E4" s="67"/>
      <c r="F4" s="66"/>
      <c r="G4" s="66"/>
      <c r="H4" s="66"/>
      <c r="I4" s="66"/>
      <c r="J4" s="66"/>
      <c r="K4" s="66"/>
      <c r="L4" s="66"/>
    </row>
    <row r="5" spans="1:13" ht="22.5" customHeight="1">
      <c r="A5" s="182" t="s">
        <v>2</v>
      </c>
      <c r="B5" s="183" t="s">
        <v>3</v>
      </c>
      <c r="C5" s="184" t="s">
        <v>4</v>
      </c>
      <c r="D5" s="184" t="s">
        <v>5</v>
      </c>
      <c r="E5" s="31" t="s">
        <v>6</v>
      </c>
      <c r="F5" s="31" t="s">
        <v>6</v>
      </c>
      <c r="G5" s="182" t="s">
        <v>27</v>
      </c>
      <c r="H5" s="31" t="s">
        <v>8</v>
      </c>
      <c r="I5" s="31" t="s">
        <v>9</v>
      </c>
      <c r="J5" s="182" t="s">
        <v>28</v>
      </c>
      <c r="K5" s="185" t="s">
        <v>10</v>
      </c>
      <c r="L5" s="185" t="s">
        <v>11</v>
      </c>
      <c r="M5" s="179" t="s">
        <v>134</v>
      </c>
    </row>
    <row r="6" spans="1:13" ht="23.25" customHeight="1">
      <c r="A6" s="182"/>
      <c r="B6" s="183"/>
      <c r="C6" s="184"/>
      <c r="D6" s="184"/>
      <c r="E6" s="31" t="s">
        <v>12</v>
      </c>
      <c r="F6" s="31" t="s">
        <v>13</v>
      </c>
      <c r="G6" s="182"/>
      <c r="H6" s="31"/>
      <c r="I6" s="31" t="s">
        <v>14</v>
      </c>
      <c r="J6" s="182"/>
      <c r="K6" s="185"/>
      <c r="L6" s="185"/>
      <c r="M6" s="179"/>
    </row>
    <row r="7" spans="1:13" ht="300">
      <c r="A7" s="70">
        <v>1</v>
      </c>
      <c r="B7" s="77" t="s">
        <v>52</v>
      </c>
      <c r="C7" s="71" t="s">
        <v>18</v>
      </c>
      <c r="D7" s="71">
        <v>200</v>
      </c>
      <c r="E7" s="78"/>
      <c r="F7" s="8">
        <v>0</v>
      </c>
      <c r="G7" s="9">
        <v>0</v>
      </c>
      <c r="H7" s="10"/>
      <c r="I7" s="9">
        <f>G7*H7</f>
        <v>0</v>
      </c>
      <c r="J7" s="9">
        <f>G7+G7*H7</f>
        <v>0</v>
      </c>
      <c r="K7" s="14"/>
      <c r="L7" s="14"/>
      <c r="M7" s="62"/>
    </row>
    <row r="8" spans="1:13" ht="105">
      <c r="A8" s="72">
        <v>2</v>
      </c>
      <c r="B8" s="77" t="s">
        <v>53</v>
      </c>
      <c r="C8" s="71" t="s">
        <v>18</v>
      </c>
      <c r="D8" s="71">
        <v>80</v>
      </c>
      <c r="E8" s="78"/>
      <c r="F8" s="8">
        <f t="shared" ref="F8:F14" si="0">E8+E8*H8</f>
        <v>0</v>
      </c>
      <c r="G8" s="9">
        <f t="shared" ref="G8:G14" si="1">D8*E8</f>
        <v>0</v>
      </c>
      <c r="H8" s="10"/>
      <c r="I8" s="9">
        <f t="shared" ref="I8:I14" si="2">DG8*H8</f>
        <v>0</v>
      </c>
      <c r="J8" s="9">
        <f t="shared" ref="J8:J14" si="3">G8+G8*H8</f>
        <v>0</v>
      </c>
      <c r="K8" s="14"/>
      <c r="L8" s="14"/>
      <c r="M8" s="14"/>
    </row>
    <row r="9" spans="1:13" ht="60">
      <c r="A9" s="72">
        <v>3</v>
      </c>
      <c r="B9" s="73" t="s">
        <v>54</v>
      </c>
      <c r="C9" s="71" t="s">
        <v>17</v>
      </c>
      <c r="D9" s="71">
        <v>30</v>
      </c>
      <c r="E9" s="78"/>
      <c r="F9" s="8">
        <f t="shared" si="0"/>
        <v>0</v>
      </c>
      <c r="G9" s="9">
        <f t="shared" si="1"/>
        <v>0</v>
      </c>
      <c r="H9" s="10"/>
      <c r="I9" s="9">
        <f t="shared" si="2"/>
        <v>0</v>
      </c>
      <c r="J9" s="9">
        <f t="shared" si="3"/>
        <v>0</v>
      </c>
      <c r="K9" s="63"/>
      <c r="L9" s="63"/>
      <c r="M9" s="63"/>
    </row>
    <row r="10" spans="1:13" ht="210">
      <c r="A10" s="72">
        <v>4</v>
      </c>
      <c r="B10" s="77" t="s">
        <v>55</v>
      </c>
      <c r="C10" s="71" t="s">
        <v>18</v>
      </c>
      <c r="D10" s="71">
        <v>150</v>
      </c>
      <c r="E10" s="78"/>
      <c r="F10" s="8">
        <f t="shared" si="0"/>
        <v>0</v>
      </c>
      <c r="G10" s="9">
        <f t="shared" si="1"/>
        <v>0</v>
      </c>
      <c r="H10" s="10"/>
      <c r="I10" s="9">
        <f t="shared" si="2"/>
        <v>0</v>
      </c>
      <c r="J10" s="9">
        <f t="shared" si="3"/>
        <v>0</v>
      </c>
      <c r="K10" s="14"/>
      <c r="L10" s="14"/>
      <c r="M10" s="14"/>
    </row>
    <row r="11" spans="1:13" ht="240">
      <c r="A11" s="72"/>
      <c r="B11" s="77" t="s">
        <v>56</v>
      </c>
      <c r="C11" s="71" t="s">
        <v>18</v>
      </c>
      <c r="D11" s="71">
        <v>30</v>
      </c>
      <c r="E11" s="78"/>
      <c r="F11" s="8">
        <f t="shared" si="0"/>
        <v>0</v>
      </c>
      <c r="G11" s="9">
        <f t="shared" si="1"/>
        <v>0</v>
      </c>
      <c r="H11" s="10"/>
      <c r="I11" s="9">
        <f t="shared" si="2"/>
        <v>0</v>
      </c>
      <c r="J11" s="9">
        <f t="shared" si="3"/>
        <v>0</v>
      </c>
      <c r="K11" s="14"/>
      <c r="L11" s="14"/>
      <c r="M11" s="14"/>
    </row>
    <row r="12" spans="1:13" ht="255">
      <c r="A12" s="72"/>
      <c r="B12" s="77" t="s">
        <v>57</v>
      </c>
      <c r="C12" s="71" t="s">
        <v>18</v>
      </c>
      <c r="D12" s="71">
        <v>30</v>
      </c>
      <c r="E12" s="78"/>
      <c r="F12" s="8">
        <f t="shared" si="0"/>
        <v>0</v>
      </c>
      <c r="G12" s="9">
        <f t="shared" si="1"/>
        <v>0</v>
      </c>
      <c r="H12" s="10"/>
      <c r="I12" s="9">
        <f t="shared" si="2"/>
        <v>0</v>
      </c>
      <c r="J12" s="9">
        <f t="shared" si="3"/>
        <v>0</v>
      </c>
      <c r="K12" s="14"/>
      <c r="L12" s="14"/>
      <c r="M12" s="14"/>
    </row>
    <row r="13" spans="1:13" ht="90">
      <c r="A13" s="72"/>
      <c r="B13" s="77" t="s">
        <v>58</v>
      </c>
      <c r="C13" s="71" t="s">
        <v>18</v>
      </c>
      <c r="D13" s="71">
        <v>60</v>
      </c>
      <c r="E13" s="78"/>
      <c r="F13" s="8">
        <f t="shared" si="0"/>
        <v>0</v>
      </c>
      <c r="G13" s="9">
        <f t="shared" si="1"/>
        <v>0</v>
      </c>
      <c r="H13" s="10"/>
      <c r="I13" s="9">
        <f t="shared" si="2"/>
        <v>0</v>
      </c>
      <c r="J13" s="9">
        <f t="shared" si="3"/>
        <v>0</v>
      </c>
      <c r="K13" s="14"/>
      <c r="L13" s="14"/>
      <c r="M13" s="14"/>
    </row>
    <row r="14" spans="1:13" ht="49.15" customHeight="1">
      <c r="A14" s="72"/>
      <c r="B14" s="77" t="s">
        <v>59</v>
      </c>
      <c r="C14" s="71" t="s">
        <v>18</v>
      </c>
      <c r="D14" s="71">
        <v>24</v>
      </c>
      <c r="E14" s="78"/>
      <c r="F14" s="8">
        <f t="shared" si="0"/>
        <v>0</v>
      </c>
      <c r="G14" s="9">
        <f t="shared" si="1"/>
        <v>0</v>
      </c>
      <c r="H14" s="10"/>
      <c r="I14" s="9">
        <f t="shared" si="2"/>
        <v>0</v>
      </c>
      <c r="J14" s="9">
        <f t="shared" si="3"/>
        <v>0</v>
      </c>
      <c r="K14" s="14"/>
      <c r="L14" s="14"/>
      <c r="M14" s="14"/>
    </row>
    <row r="15" spans="1:13">
      <c r="A15" s="180" t="s">
        <v>19</v>
      </c>
      <c r="B15" s="180"/>
      <c r="C15" s="180"/>
      <c r="D15" s="180"/>
      <c r="E15" s="180"/>
      <c r="F15" s="180"/>
      <c r="G15" s="9">
        <f>SUM(G7:G14)</f>
        <v>0</v>
      </c>
      <c r="H15" s="10"/>
      <c r="I15" s="9">
        <f>SUM(I7:I14)</f>
        <v>0</v>
      </c>
      <c r="J15" s="9">
        <f>SUM(J7:J14)</f>
        <v>0</v>
      </c>
      <c r="K15" s="74"/>
      <c r="L15" s="74"/>
      <c r="M15" s="34"/>
    </row>
    <row r="17" spans="2:14">
      <c r="B17" s="238" t="s">
        <v>144</v>
      </c>
      <c r="C17" s="238"/>
      <c r="D17" s="238"/>
      <c r="E17" s="238"/>
      <c r="F17" s="238"/>
      <c r="G17" s="238"/>
      <c r="H17" s="238"/>
      <c r="I17" s="238"/>
      <c r="J17" s="238"/>
      <c r="K17" s="238"/>
      <c r="L17" s="238"/>
      <c r="M17" s="238"/>
      <c r="N17" s="238"/>
    </row>
  </sheetData>
  <mergeCells count="12">
    <mergeCell ref="B17:N17"/>
    <mergeCell ref="M5:M6"/>
    <mergeCell ref="A15:F15"/>
    <mergeCell ref="I3:L3"/>
    <mergeCell ref="A5:A6"/>
    <mergeCell ref="B5:B6"/>
    <mergeCell ref="C5:C6"/>
    <mergeCell ref="D5:D6"/>
    <mergeCell ref="G5:G6"/>
    <mergeCell ref="J5:J6"/>
    <mergeCell ref="K5:K6"/>
    <mergeCell ref="L5:L6"/>
  </mergeCells>
  <pageMargins left="0.70000000000000007" right="0.70000000000000007" top="0.75" bottom="0.75" header="0.30000000000000004" footer="0.3000000000000000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EC583D-F619-434E-A3C3-A066C174F7CD}">
  <dimension ref="A1:N14"/>
  <sheetViews>
    <sheetView topLeftCell="A8" workbookViewId="0">
      <selection activeCell="B14" sqref="B14:N14"/>
    </sheetView>
  </sheetViews>
  <sheetFormatPr defaultRowHeight="15"/>
  <cols>
    <col min="1" max="1" width="9.140625" customWidth="1"/>
    <col min="2" max="2" width="33.140625" customWidth="1"/>
    <col min="3" max="6" width="9.140625" customWidth="1"/>
    <col min="7" max="7" width="19.7109375" customWidth="1"/>
    <col min="8" max="9" width="9.140625" customWidth="1"/>
    <col min="10" max="10" width="17.140625" customWidth="1"/>
    <col min="11" max="11" width="9.140625" customWidth="1"/>
    <col min="13" max="13" width="13" customWidth="1"/>
  </cols>
  <sheetData>
    <row r="1" spans="1:14">
      <c r="A1" s="27"/>
      <c r="B1" s="28" t="s">
        <v>45</v>
      </c>
      <c r="C1" s="24"/>
      <c r="D1" s="24"/>
      <c r="E1" s="29"/>
      <c r="F1" s="24"/>
      <c r="G1" s="24"/>
      <c r="H1" s="30"/>
      <c r="I1" s="30"/>
      <c r="J1" s="30"/>
      <c r="K1" s="30" t="s">
        <v>46</v>
      </c>
      <c r="L1" s="30"/>
    </row>
    <row r="2" spans="1:14">
      <c r="A2" s="27"/>
      <c r="B2" s="28"/>
      <c r="C2" s="155" t="s">
        <v>121</v>
      </c>
      <c r="D2" s="24"/>
      <c r="E2" s="29"/>
      <c r="F2" s="24"/>
      <c r="G2" s="24"/>
      <c r="H2" s="30"/>
      <c r="I2" s="30"/>
      <c r="J2" s="30"/>
      <c r="K2" s="30"/>
      <c r="L2" s="30"/>
    </row>
    <row r="3" spans="1:14">
      <c r="A3" s="27"/>
      <c r="B3" s="28" t="s">
        <v>109</v>
      </c>
      <c r="C3" s="24"/>
      <c r="D3" s="146"/>
      <c r="E3" s="29"/>
      <c r="F3" s="24"/>
      <c r="G3" s="24"/>
      <c r="H3" s="30"/>
      <c r="I3" s="204" t="s">
        <v>1</v>
      </c>
      <c r="J3" s="204"/>
      <c r="K3" s="204"/>
      <c r="L3" s="204"/>
    </row>
    <row r="4" spans="1:14">
      <c r="A4" s="27"/>
      <c r="B4" s="28"/>
      <c r="C4" s="24"/>
      <c r="D4" s="24"/>
      <c r="E4" s="29"/>
      <c r="F4" s="24"/>
      <c r="G4" s="24"/>
      <c r="H4" s="30"/>
      <c r="I4" s="24"/>
      <c r="J4" s="24"/>
      <c r="K4" s="24"/>
      <c r="L4" s="24"/>
    </row>
    <row r="5" spans="1:14" ht="22.5" customHeight="1">
      <c r="A5" s="182" t="s">
        <v>2</v>
      </c>
      <c r="B5" s="209" t="s">
        <v>3</v>
      </c>
      <c r="C5" s="184" t="s">
        <v>4</v>
      </c>
      <c r="D5" s="184" t="s">
        <v>5</v>
      </c>
      <c r="E5" s="31" t="s">
        <v>6</v>
      </c>
      <c r="F5" s="31" t="s">
        <v>6</v>
      </c>
      <c r="G5" s="182" t="s">
        <v>27</v>
      </c>
      <c r="H5" s="31" t="s">
        <v>8</v>
      </c>
      <c r="I5" s="31" t="s">
        <v>9</v>
      </c>
      <c r="J5" s="182" t="s">
        <v>28</v>
      </c>
      <c r="K5" s="185" t="s">
        <v>10</v>
      </c>
      <c r="L5" s="185" t="s">
        <v>11</v>
      </c>
      <c r="M5" s="179" t="s">
        <v>134</v>
      </c>
    </row>
    <row r="6" spans="1:14" ht="24" customHeight="1">
      <c r="A6" s="182"/>
      <c r="B6" s="209"/>
      <c r="C6" s="184"/>
      <c r="D6" s="184"/>
      <c r="E6" s="31" t="s">
        <v>12</v>
      </c>
      <c r="F6" s="31" t="s">
        <v>13</v>
      </c>
      <c r="G6" s="182"/>
      <c r="H6" s="31"/>
      <c r="I6" s="31" t="s">
        <v>14</v>
      </c>
      <c r="J6" s="182"/>
      <c r="K6" s="185"/>
      <c r="L6" s="185"/>
      <c r="M6" s="179"/>
    </row>
    <row r="7" spans="1:14" ht="102">
      <c r="A7" s="32">
        <v>1</v>
      </c>
      <c r="B7" s="33" t="s">
        <v>110</v>
      </c>
      <c r="C7" s="147" t="s">
        <v>17</v>
      </c>
      <c r="D7" s="147">
        <v>15</v>
      </c>
      <c r="E7" s="35">
        <v>0</v>
      </c>
      <c r="F7" s="8">
        <f>E7+E7*H7</f>
        <v>0</v>
      </c>
      <c r="G7" s="9">
        <f>D7*E7</f>
        <v>0</v>
      </c>
      <c r="H7" s="10"/>
      <c r="I7" s="9">
        <f t="shared" ref="I7:I11" si="0">G7*H7</f>
        <v>0</v>
      </c>
      <c r="J7" s="9">
        <f t="shared" ref="J7:J11" si="1">G7+G7*H7</f>
        <v>0</v>
      </c>
      <c r="K7" s="124"/>
      <c r="L7" s="124"/>
      <c r="M7" s="124"/>
    </row>
    <row r="8" spans="1:14" ht="102">
      <c r="A8" s="32">
        <v>2</v>
      </c>
      <c r="B8" s="33" t="s">
        <v>111</v>
      </c>
      <c r="C8" s="147" t="s">
        <v>17</v>
      </c>
      <c r="D8" s="147">
        <v>4</v>
      </c>
      <c r="E8" s="35">
        <v>0</v>
      </c>
      <c r="F8" s="8">
        <f>E8+E8*H8</f>
        <v>0</v>
      </c>
      <c r="G8" s="9">
        <f>D8*E8</f>
        <v>0</v>
      </c>
      <c r="H8" s="10"/>
      <c r="I8" s="9">
        <f t="shared" si="0"/>
        <v>0</v>
      </c>
      <c r="J8" s="9">
        <f t="shared" si="1"/>
        <v>0</v>
      </c>
      <c r="K8" s="124"/>
      <c r="L8" s="124"/>
      <c r="M8" s="124"/>
    </row>
    <row r="9" spans="1:14" ht="51">
      <c r="A9" s="32">
        <v>3</v>
      </c>
      <c r="B9" s="33" t="s">
        <v>112</v>
      </c>
      <c r="C9" s="147" t="s">
        <v>18</v>
      </c>
      <c r="D9" s="147">
        <v>2</v>
      </c>
      <c r="E9" s="35">
        <v>0</v>
      </c>
      <c r="F9" s="8">
        <f>E9+E9*H9</f>
        <v>0</v>
      </c>
      <c r="G9" s="9">
        <f>D9*E9</f>
        <v>0</v>
      </c>
      <c r="H9" s="10"/>
      <c r="I9" s="9">
        <f t="shared" si="0"/>
        <v>0</v>
      </c>
      <c r="J9" s="9">
        <f t="shared" si="1"/>
        <v>0</v>
      </c>
      <c r="K9" s="129"/>
      <c r="L9" s="129"/>
      <c r="M9" s="129"/>
    </row>
    <row r="10" spans="1:14" ht="51">
      <c r="A10" s="32">
        <v>4</v>
      </c>
      <c r="B10" s="33" t="s">
        <v>113</v>
      </c>
      <c r="C10" s="147" t="s">
        <v>18</v>
      </c>
      <c r="D10" s="147">
        <v>2</v>
      </c>
      <c r="E10" s="35">
        <v>0</v>
      </c>
      <c r="F10" s="8">
        <f>E10+E10*H10</f>
        <v>0</v>
      </c>
      <c r="G10" s="9">
        <f>D10*E10</f>
        <v>0</v>
      </c>
      <c r="H10" s="10"/>
      <c r="I10" s="9">
        <f t="shared" si="0"/>
        <v>0</v>
      </c>
      <c r="J10" s="9">
        <f t="shared" si="1"/>
        <v>0</v>
      </c>
      <c r="K10" s="129"/>
      <c r="L10" s="129"/>
      <c r="M10" s="129"/>
    </row>
    <row r="11" spans="1:14" ht="25.5">
      <c r="A11" s="148">
        <v>5</v>
      </c>
      <c r="B11" s="149" t="s">
        <v>114</v>
      </c>
      <c r="C11" s="150" t="s">
        <v>17</v>
      </c>
      <c r="D11" s="150">
        <v>1</v>
      </c>
      <c r="E11" s="35">
        <v>0</v>
      </c>
      <c r="F11" s="8">
        <f>E11+E11*H11</f>
        <v>0</v>
      </c>
      <c r="G11" s="9">
        <f>D11*E11</f>
        <v>0</v>
      </c>
      <c r="H11" s="10"/>
      <c r="I11" s="9">
        <f t="shared" si="0"/>
        <v>0</v>
      </c>
      <c r="J11" s="9">
        <f t="shared" si="1"/>
        <v>0</v>
      </c>
      <c r="K11" s="129"/>
      <c r="L11" s="129"/>
      <c r="M11" s="129"/>
    </row>
    <row r="12" spans="1:14" ht="15.75">
      <c r="A12" s="208" t="s">
        <v>19</v>
      </c>
      <c r="B12" s="208"/>
      <c r="C12" s="208"/>
      <c r="D12" s="208"/>
      <c r="E12" s="208"/>
      <c r="F12" s="208"/>
      <c r="G12" s="9">
        <f>SUM(G7:G11)</f>
        <v>0</v>
      </c>
      <c r="H12" s="10"/>
      <c r="I12" s="9">
        <f>SUM(I7:I11)</f>
        <v>0</v>
      </c>
      <c r="J12" s="9">
        <f>SUM(J7:J11)</f>
        <v>0</v>
      </c>
      <c r="K12" s="129"/>
      <c r="L12" s="129"/>
      <c r="M12" s="129"/>
    </row>
    <row r="14" spans="1:14">
      <c r="B14" s="238" t="s">
        <v>144</v>
      </c>
      <c r="C14" s="238"/>
      <c r="D14" s="238"/>
      <c r="E14" s="238"/>
      <c r="F14" s="238"/>
      <c r="G14" s="238"/>
      <c r="H14" s="238"/>
      <c r="I14" s="238"/>
      <c r="J14" s="238"/>
      <c r="K14" s="238"/>
      <c r="L14" s="238"/>
      <c r="M14" s="238"/>
      <c r="N14" s="238"/>
    </row>
  </sheetData>
  <mergeCells count="12">
    <mergeCell ref="B14:N14"/>
    <mergeCell ref="M5:M6"/>
    <mergeCell ref="A12:F12"/>
    <mergeCell ref="I3:L3"/>
    <mergeCell ref="A5:A6"/>
    <mergeCell ref="B5:B6"/>
    <mergeCell ref="C5:C6"/>
    <mergeCell ref="D5:D6"/>
    <mergeCell ref="G5:G6"/>
    <mergeCell ref="J5:J6"/>
    <mergeCell ref="K5:K6"/>
    <mergeCell ref="L5:L6"/>
  </mergeCells>
  <pageMargins left="0.70000000000000007" right="0.70000000000000007" top="0.75" bottom="0.75" header="0.30000000000000004" footer="0.3000000000000000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B1B0B-8ECD-4415-A92E-E7DE3B4726ED}">
  <dimension ref="A1:M27"/>
  <sheetViews>
    <sheetView topLeftCell="A18" zoomScaleNormal="100" workbookViewId="0">
      <selection activeCell="O7" sqref="O7"/>
    </sheetView>
  </sheetViews>
  <sheetFormatPr defaultRowHeight="15"/>
  <cols>
    <col min="1" max="1" width="9.140625" customWidth="1"/>
    <col min="2" max="2" width="53.7109375" style="26" customWidth="1"/>
    <col min="3" max="5" width="9.140625" customWidth="1"/>
    <col min="6" max="6" width="14.28515625" customWidth="1"/>
    <col min="7" max="7" width="18.42578125" customWidth="1"/>
    <col min="8" max="9" width="9.140625" customWidth="1"/>
    <col min="10" max="10" width="15.28515625" customWidth="1"/>
    <col min="11" max="11" width="9.140625" customWidth="1"/>
    <col min="13" max="13" width="15.42578125" customWidth="1"/>
  </cols>
  <sheetData>
    <row r="1" spans="1:13">
      <c r="A1" s="27"/>
      <c r="B1" s="136" t="s">
        <v>48</v>
      </c>
      <c r="C1" s="24"/>
      <c r="D1" s="24"/>
      <c r="E1" s="29"/>
      <c r="F1" s="24"/>
      <c r="G1" s="24"/>
      <c r="H1" s="30"/>
      <c r="I1" s="30"/>
      <c r="J1" s="30"/>
      <c r="K1" s="30" t="s">
        <v>141</v>
      </c>
      <c r="L1" s="30"/>
    </row>
    <row r="2" spans="1:13">
      <c r="A2" s="27"/>
      <c r="B2" s="136"/>
      <c r="C2" s="155" t="s">
        <v>121</v>
      </c>
      <c r="D2" s="24"/>
      <c r="E2" s="29"/>
      <c r="F2" s="24"/>
      <c r="G2" s="24"/>
      <c r="H2" s="30"/>
      <c r="I2" s="30"/>
      <c r="J2" s="30"/>
      <c r="K2" s="30"/>
      <c r="L2" s="30"/>
    </row>
    <row r="3" spans="1:13">
      <c r="A3" s="27"/>
      <c r="B3" s="136" t="s">
        <v>115</v>
      </c>
      <c r="C3" s="24"/>
      <c r="D3" s="146"/>
      <c r="E3" s="29"/>
      <c r="F3" s="24"/>
      <c r="G3" s="24"/>
      <c r="H3" s="30"/>
      <c r="I3" s="204" t="s">
        <v>1</v>
      </c>
      <c r="J3" s="204"/>
      <c r="K3" s="204"/>
      <c r="L3" s="204"/>
    </row>
    <row r="4" spans="1:13">
      <c r="A4" s="27"/>
      <c r="B4" s="136"/>
      <c r="C4" s="24"/>
      <c r="D4" s="24"/>
      <c r="E4" s="29"/>
      <c r="F4" s="24"/>
      <c r="G4" s="24"/>
      <c r="H4" s="30"/>
      <c r="I4" s="24"/>
      <c r="J4" s="24"/>
      <c r="K4" s="24"/>
      <c r="L4" s="24"/>
    </row>
    <row r="5" spans="1:13" ht="15" customHeight="1" thickBot="1">
      <c r="A5" s="182" t="s">
        <v>2</v>
      </c>
      <c r="B5" s="211" t="s">
        <v>3</v>
      </c>
      <c r="C5" s="184" t="s">
        <v>4</v>
      </c>
      <c r="D5" s="184" t="s">
        <v>5</v>
      </c>
      <c r="E5" s="31" t="s">
        <v>6</v>
      </c>
      <c r="F5" s="31" t="s">
        <v>6</v>
      </c>
      <c r="G5" s="182" t="s">
        <v>27</v>
      </c>
      <c r="H5" s="31" t="s">
        <v>8</v>
      </c>
      <c r="I5" s="31" t="s">
        <v>9</v>
      </c>
      <c r="J5" s="182" t="s">
        <v>28</v>
      </c>
      <c r="K5" s="185" t="s">
        <v>10</v>
      </c>
      <c r="L5" s="185" t="s">
        <v>11</v>
      </c>
      <c r="M5" s="179" t="s">
        <v>134</v>
      </c>
    </row>
    <row r="6" spans="1:13" ht="28.5" customHeight="1" thickBot="1">
      <c r="A6" s="182"/>
      <c r="B6" s="211"/>
      <c r="C6" s="184"/>
      <c r="D6" s="184"/>
      <c r="E6" s="31" t="s">
        <v>12</v>
      </c>
      <c r="F6" s="31" t="s">
        <v>13</v>
      </c>
      <c r="G6" s="182"/>
      <c r="H6" s="31"/>
      <c r="I6" s="31" t="s">
        <v>14</v>
      </c>
      <c r="J6" s="182"/>
      <c r="K6" s="185"/>
      <c r="L6" s="185"/>
      <c r="M6" s="179"/>
    </row>
    <row r="7" spans="1:13" ht="141" customHeight="1" thickBot="1">
      <c r="A7" s="32">
        <v>1</v>
      </c>
      <c r="B7" s="151" t="s">
        <v>116</v>
      </c>
      <c r="C7" s="147" t="s">
        <v>18</v>
      </c>
      <c r="D7" s="147">
        <v>30</v>
      </c>
      <c r="E7" s="35">
        <v>0</v>
      </c>
      <c r="F7" s="8">
        <f>E7+E7*H7</f>
        <v>0</v>
      </c>
      <c r="G7" s="9">
        <f>D7*E7</f>
        <v>0</v>
      </c>
      <c r="H7" s="10"/>
      <c r="I7" s="9">
        <f t="shared" ref="I7:I11" si="0">G7*H7</f>
        <v>0</v>
      </c>
      <c r="J7" s="9">
        <f t="shared" ref="J7:J11" si="1">G7+G7*H7</f>
        <v>0</v>
      </c>
      <c r="K7" s="124"/>
      <c r="L7" s="124"/>
      <c r="M7" s="124"/>
    </row>
    <row r="8" spans="1:13" ht="66.599999999999994" customHeight="1" thickBot="1">
      <c r="A8" s="32">
        <v>2</v>
      </c>
      <c r="B8" s="152" t="s">
        <v>117</v>
      </c>
      <c r="C8" s="147" t="s">
        <v>18</v>
      </c>
      <c r="D8" s="147">
        <v>24</v>
      </c>
      <c r="E8" s="35">
        <v>0</v>
      </c>
      <c r="F8" s="8">
        <f>E8+E8*H8</f>
        <v>0</v>
      </c>
      <c r="G8" s="9">
        <f>D8*E8</f>
        <v>0</v>
      </c>
      <c r="H8" s="10"/>
      <c r="I8" s="9">
        <f t="shared" si="0"/>
        <v>0</v>
      </c>
      <c r="J8" s="9">
        <f t="shared" si="1"/>
        <v>0</v>
      </c>
      <c r="K8" s="124"/>
      <c r="L8" s="124"/>
      <c r="M8" s="124"/>
    </row>
    <row r="9" spans="1:13" ht="37.9" customHeight="1" thickBot="1">
      <c r="A9" s="32">
        <v>3</v>
      </c>
      <c r="B9" s="152" t="s">
        <v>118</v>
      </c>
      <c r="C9" s="147" t="s">
        <v>18</v>
      </c>
      <c r="D9" s="147">
        <v>120</v>
      </c>
      <c r="E9" s="35">
        <v>0</v>
      </c>
      <c r="F9" s="8">
        <f>E9+E9*H9</f>
        <v>0</v>
      </c>
      <c r="G9" s="9">
        <f>D9*E9</f>
        <v>0</v>
      </c>
      <c r="H9" s="10"/>
      <c r="I9" s="9">
        <f t="shared" si="0"/>
        <v>0</v>
      </c>
      <c r="J9" s="9">
        <f t="shared" si="1"/>
        <v>0</v>
      </c>
      <c r="K9" s="129"/>
      <c r="L9" s="129"/>
      <c r="M9" s="129"/>
    </row>
    <row r="10" spans="1:13" ht="71.45" customHeight="1" thickBot="1">
      <c r="A10" s="32">
        <v>4</v>
      </c>
      <c r="B10" s="153" t="s">
        <v>119</v>
      </c>
      <c r="C10" s="147" t="s">
        <v>18</v>
      </c>
      <c r="D10" s="147">
        <v>60</v>
      </c>
      <c r="E10" s="35">
        <v>0</v>
      </c>
      <c r="F10" s="8">
        <f>E10+E10*H10</f>
        <v>0</v>
      </c>
      <c r="G10" s="9">
        <f>D10*E10</f>
        <v>0</v>
      </c>
      <c r="H10" s="10"/>
      <c r="I10" s="9">
        <f t="shared" si="0"/>
        <v>0</v>
      </c>
      <c r="J10" s="9">
        <f t="shared" si="1"/>
        <v>0</v>
      </c>
      <c r="K10" s="129"/>
      <c r="L10" s="129"/>
      <c r="M10" s="129"/>
    </row>
    <row r="11" spans="1:13" ht="249.75" customHeight="1" thickBot="1">
      <c r="A11" s="148">
        <v>5</v>
      </c>
      <c r="B11" s="152" t="s">
        <v>120</v>
      </c>
      <c r="C11" s="177" t="s">
        <v>18</v>
      </c>
      <c r="D11" s="178">
        <v>1</v>
      </c>
      <c r="E11" s="35">
        <v>0</v>
      </c>
      <c r="F11" s="8">
        <f>E11+E11*H11</f>
        <v>0</v>
      </c>
      <c r="G11" s="9">
        <f>D11*E11</f>
        <v>0</v>
      </c>
      <c r="H11" s="10"/>
      <c r="I11" s="9">
        <f t="shared" si="0"/>
        <v>0</v>
      </c>
      <c r="J11" s="9">
        <f t="shared" si="1"/>
        <v>0</v>
      </c>
      <c r="K11" s="129"/>
      <c r="L11" s="129"/>
      <c r="M11" s="129"/>
    </row>
    <row r="12" spans="1:13" ht="15.75">
      <c r="A12" s="210" t="s">
        <v>47</v>
      </c>
      <c r="B12" s="210"/>
      <c r="C12" s="210"/>
      <c r="D12" s="210"/>
      <c r="E12" s="210"/>
      <c r="F12" s="210"/>
      <c r="G12" s="9">
        <f>SUM(G7:G11)</f>
        <v>0</v>
      </c>
      <c r="H12" s="10"/>
      <c r="I12" s="9">
        <f>SUM(I7:I11)</f>
        <v>0</v>
      </c>
      <c r="J12" s="9">
        <f>SUM(J7:J11)</f>
        <v>0</v>
      </c>
      <c r="K12" s="129"/>
      <c r="L12" s="129"/>
      <c r="M12" s="129"/>
    </row>
    <row r="14" spans="1:13">
      <c r="A14" s="161"/>
      <c r="B14" s="212" t="s">
        <v>122</v>
      </c>
      <c r="C14" s="213"/>
      <c r="D14" s="213"/>
      <c r="E14" s="213"/>
      <c r="F14" s="213"/>
      <c r="G14" s="213"/>
      <c r="H14" s="161"/>
      <c r="I14" s="161"/>
      <c r="J14" s="161"/>
      <c r="K14" s="161"/>
      <c r="L14" s="161"/>
    </row>
    <row r="15" spans="1:13">
      <c r="A15" s="161"/>
      <c r="B15" s="164" t="s">
        <v>123</v>
      </c>
      <c r="C15" s="214"/>
      <c r="D15" s="215"/>
      <c r="E15" s="215"/>
      <c r="F15" s="163"/>
      <c r="G15" s="163"/>
      <c r="H15" s="161"/>
      <c r="I15" s="161"/>
      <c r="J15" s="161"/>
      <c r="K15" s="161"/>
      <c r="L15" s="161"/>
    </row>
    <row r="16" spans="1:13">
      <c r="A16" s="161"/>
      <c r="B16" s="164" t="s">
        <v>124</v>
      </c>
      <c r="C16" s="214"/>
      <c r="D16" s="215"/>
      <c r="E16" s="215"/>
      <c r="F16" s="163"/>
      <c r="G16" s="163"/>
      <c r="H16" s="161"/>
      <c r="I16" s="161"/>
      <c r="J16" s="161"/>
      <c r="K16" s="161"/>
      <c r="L16" s="161"/>
    </row>
    <row r="17" spans="1:12">
      <c r="A17" s="161"/>
      <c r="B17" s="164" t="s">
        <v>125</v>
      </c>
      <c r="C17" s="214"/>
      <c r="D17" s="215"/>
      <c r="E17" s="215"/>
      <c r="F17" s="163"/>
      <c r="G17" s="163"/>
      <c r="H17" s="161"/>
      <c r="I17" s="161"/>
      <c r="J17" s="161"/>
      <c r="K17" s="161"/>
      <c r="L17" s="161"/>
    </row>
    <row r="18" spans="1:12">
      <c r="A18" s="161"/>
      <c r="B18" s="162"/>
      <c r="C18" s="163"/>
      <c r="F18" s="163"/>
      <c r="G18" s="163"/>
      <c r="H18" s="161"/>
      <c r="I18" s="161"/>
      <c r="J18" s="161"/>
      <c r="K18" s="161"/>
      <c r="L18" s="161"/>
    </row>
    <row r="19" spans="1:12">
      <c r="A19" s="161"/>
      <c r="B19" s="162"/>
      <c r="C19" s="163"/>
      <c r="F19" s="163"/>
      <c r="G19" s="163"/>
      <c r="H19" s="161"/>
      <c r="I19" s="161"/>
      <c r="J19" s="161"/>
      <c r="K19" s="161"/>
      <c r="L19" s="161"/>
    </row>
    <row r="20" spans="1:12">
      <c r="A20" s="161"/>
      <c r="B20" s="216" t="s">
        <v>126</v>
      </c>
      <c r="C20" s="216"/>
      <c r="D20" s="216"/>
      <c r="E20" s="216"/>
      <c r="F20" s="217" t="s">
        <v>127</v>
      </c>
      <c r="G20" s="219" t="s">
        <v>128</v>
      </c>
      <c r="H20" s="223" t="s">
        <v>129</v>
      </c>
      <c r="I20" s="224"/>
      <c r="J20" s="227" t="s">
        <v>130</v>
      </c>
      <c r="K20" s="229"/>
      <c r="L20" s="161"/>
    </row>
    <row r="21" spans="1:12">
      <c r="A21" s="161"/>
      <c r="B21" s="216"/>
      <c r="C21" s="216"/>
      <c r="D21" s="216"/>
      <c r="E21" s="216"/>
      <c r="F21" s="218"/>
      <c r="G21" s="220"/>
      <c r="H21" s="225"/>
      <c r="I21" s="226"/>
      <c r="J21" s="228"/>
      <c r="K21" s="230"/>
      <c r="L21" s="161"/>
    </row>
    <row r="22" spans="1:12" ht="143.25" customHeight="1">
      <c r="A22" s="161"/>
      <c r="B22" s="231" t="s">
        <v>133</v>
      </c>
      <c r="C22" s="232"/>
      <c r="D22" s="232"/>
      <c r="E22" s="232"/>
      <c r="F22" s="166"/>
      <c r="G22" s="167"/>
      <c r="H22" s="233">
        <f>F22*G22</f>
        <v>0</v>
      </c>
      <c r="I22" s="234"/>
      <c r="J22" s="166">
        <f>F22+H22</f>
        <v>0</v>
      </c>
      <c r="K22" s="168"/>
      <c r="L22" s="161"/>
    </row>
    <row r="23" spans="1:12">
      <c r="A23" s="161"/>
      <c r="B23" s="162"/>
      <c r="C23" s="163"/>
      <c r="D23" s="163"/>
      <c r="E23" s="163"/>
      <c r="F23" s="169"/>
      <c r="G23" s="169"/>
      <c r="H23" s="165"/>
      <c r="I23" s="165"/>
      <c r="J23" s="165"/>
      <c r="K23" s="165"/>
      <c r="L23" s="161"/>
    </row>
    <row r="24" spans="1:12">
      <c r="A24" s="170"/>
      <c r="B24" s="171"/>
      <c r="C24" s="170"/>
      <c r="D24" s="170"/>
      <c r="E24" s="172"/>
      <c r="F24" s="170"/>
      <c r="G24" s="170"/>
      <c r="H24" s="170"/>
      <c r="I24" s="170"/>
      <c r="J24" s="170"/>
      <c r="K24" s="170"/>
      <c r="L24" s="170"/>
    </row>
    <row r="25" spans="1:12">
      <c r="A25" s="170"/>
      <c r="B25" s="221" t="s">
        <v>131</v>
      </c>
      <c r="C25" s="222"/>
      <c r="D25" s="222"/>
      <c r="E25" s="222"/>
      <c r="F25" s="222"/>
      <c r="G25" s="222"/>
      <c r="H25" s="222"/>
      <c r="I25" s="222"/>
      <c r="J25" s="222"/>
      <c r="K25" s="222"/>
      <c r="L25" s="170"/>
    </row>
    <row r="26" spans="1:12">
      <c r="A26" s="170"/>
      <c r="B26" s="222"/>
      <c r="C26" s="222"/>
      <c r="D26" s="222"/>
      <c r="E26" s="222"/>
      <c r="F26" s="222"/>
      <c r="G26" s="222"/>
      <c r="H26" s="222"/>
      <c r="I26" s="222"/>
      <c r="J26" s="222"/>
      <c r="K26" s="222"/>
      <c r="L26" s="170"/>
    </row>
    <row r="27" spans="1:12">
      <c r="A27" s="170"/>
      <c r="B27" s="173" t="s">
        <v>132</v>
      </c>
      <c r="C27" s="170"/>
      <c r="D27" s="170"/>
      <c r="E27" s="172"/>
      <c r="F27" s="170"/>
      <c r="G27" s="170"/>
      <c r="H27" s="170"/>
      <c r="I27" s="170"/>
      <c r="J27" s="170"/>
      <c r="K27" s="170"/>
      <c r="L27" s="170"/>
    </row>
  </sheetData>
  <mergeCells count="24">
    <mergeCell ref="B25:K26"/>
    <mergeCell ref="H20:I21"/>
    <mergeCell ref="J20:J21"/>
    <mergeCell ref="K20:K21"/>
    <mergeCell ref="B22:E22"/>
    <mergeCell ref="H22:I22"/>
    <mergeCell ref="B14:G14"/>
    <mergeCell ref="C15:E15"/>
    <mergeCell ref="C16:E16"/>
    <mergeCell ref="C17:E17"/>
    <mergeCell ref="B20:E21"/>
    <mergeCell ref="F20:F21"/>
    <mergeCell ref="G20:G21"/>
    <mergeCell ref="M5:M6"/>
    <mergeCell ref="A12:F12"/>
    <mergeCell ref="I3:L3"/>
    <mergeCell ref="A5:A6"/>
    <mergeCell ref="B5:B6"/>
    <mergeCell ref="C5:C6"/>
    <mergeCell ref="D5:D6"/>
    <mergeCell ref="G5:G6"/>
    <mergeCell ref="J5:J6"/>
    <mergeCell ref="K5:K6"/>
    <mergeCell ref="L5:L6"/>
  </mergeCells>
  <pageMargins left="0.70000000000000007" right="0.70000000000000007" top="0.75" bottom="0.75" header="0.30000000000000004" footer="0.3000000000000000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FFBF8-09E2-4C8F-B4DC-C3BE80CEAF30}">
  <dimension ref="A1:N19"/>
  <sheetViews>
    <sheetView topLeftCell="A12" workbookViewId="0">
      <selection activeCell="B24" sqref="B24"/>
    </sheetView>
  </sheetViews>
  <sheetFormatPr defaultRowHeight="15"/>
  <cols>
    <col min="1" max="1" width="9.140625" customWidth="1"/>
    <col min="2" max="2" width="41.42578125" style="26" customWidth="1"/>
    <col min="3" max="6" width="9.140625" customWidth="1"/>
    <col min="7" max="7" width="12.7109375" customWidth="1"/>
    <col min="8" max="9" width="9.140625" customWidth="1"/>
    <col min="10" max="10" width="14" customWidth="1"/>
    <col min="11" max="11" width="9.140625" customWidth="1"/>
    <col min="12" max="12" width="10.5703125" customWidth="1"/>
    <col min="13" max="13" width="11" customWidth="1"/>
  </cols>
  <sheetData>
    <row r="1" spans="1:13">
      <c r="A1" s="39"/>
      <c r="B1" s="40" t="s">
        <v>49</v>
      </c>
      <c r="C1" s="4"/>
      <c r="D1" s="4"/>
      <c r="E1" s="3"/>
      <c r="F1" s="41"/>
      <c r="G1" s="4"/>
      <c r="H1" s="4"/>
      <c r="I1" s="2"/>
      <c r="J1" s="2"/>
      <c r="K1" s="2" t="s">
        <v>50</v>
      </c>
      <c r="L1" s="2"/>
      <c r="M1" s="39"/>
    </row>
    <row r="2" spans="1:13">
      <c r="A2" s="39"/>
      <c r="B2" s="40"/>
      <c r="C2" s="154" t="s">
        <v>31</v>
      </c>
      <c r="D2" s="4"/>
      <c r="E2" s="3"/>
      <c r="F2" s="41"/>
      <c r="G2" s="4"/>
      <c r="H2" s="4"/>
      <c r="I2" s="2"/>
      <c r="J2" s="2"/>
      <c r="K2" s="2"/>
      <c r="L2" s="2"/>
      <c r="M2" s="39"/>
    </row>
    <row r="3" spans="1:13">
      <c r="A3" s="42"/>
      <c r="B3" s="40" t="s">
        <v>36</v>
      </c>
      <c r="C3" s="4"/>
      <c r="D3" s="43"/>
      <c r="E3" s="3"/>
      <c r="F3" s="41"/>
      <c r="G3" s="4"/>
      <c r="H3" s="4"/>
      <c r="I3" s="236" t="s">
        <v>1</v>
      </c>
      <c r="J3" s="236"/>
      <c r="K3" s="236"/>
      <c r="L3" s="236"/>
      <c r="M3" s="236"/>
    </row>
    <row r="4" spans="1:13">
      <c r="A4" s="42"/>
      <c r="B4" s="40"/>
      <c r="C4" s="4"/>
      <c r="D4" s="43"/>
      <c r="E4" s="3"/>
      <c r="F4" s="41"/>
      <c r="G4" s="4"/>
      <c r="H4" s="4"/>
      <c r="I4" s="2"/>
      <c r="J4" s="2"/>
      <c r="K4" s="2"/>
      <c r="L4" s="2"/>
      <c r="M4" s="2"/>
    </row>
    <row r="5" spans="1:13">
      <c r="A5" s="42"/>
      <c r="B5" s="40"/>
      <c r="C5" s="4"/>
      <c r="D5" s="43"/>
      <c r="E5" s="3"/>
      <c r="F5" s="41"/>
      <c r="G5" s="4"/>
      <c r="H5" s="4"/>
      <c r="I5" s="2"/>
      <c r="J5" s="2"/>
      <c r="K5" s="2"/>
      <c r="L5" s="2"/>
      <c r="M5" s="2"/>
    </row>
    <row r="6" spans="1:13" ht="15" customHeight="1">
      <c r="A6" s="185" t="s">
        <v>2</v>
      </c>
      <c r="B6" s="237" t="s">
        <v>3</v>
      </c>
      <c r="C6" s="202" t="s">
        <v>4</v>
      </c>
      <c r="D6" s="202" t="s">
        <v>5</v>
      </c>
      <c r="E6" s="37" t="s">
        <v>6</v>
      </c>
      <c r="F6" s="44" t="s">
        <v>6</v>
      </c>
      <c r="G6" s="185" t="s">
        <v>27</v>
      </c>
      <c r="H6" s="7" t="s">
        <v>8</v>
      </c>
      <c r="I6" s="37" t="s">
        <v>9</v>
      </c>
      <c r="J6" s="7" t="s">
        <v>7</v>
      </c>
      <c r="K6" s="185" t="s">
        <v>10</v>
      </c>
      <c r="L6" s="185" t="s">
        <v>11</v>
      </c>
      <c r="M6" s="179" t="s">
        <v>134</v>
      </c>
    </row>
    <row r="7" spans="1:13" ht="39" customHeight="1">
      <c r="A7" s="185"/>
      <c r="B7" s="237"/>
      <c r="C7" s="202"/>
      <c r="D7" s="202"/>
      <c r="E7" s="45" t="s">
        <v>12</v>
      </c>
      <c r="F7" s="46" t="s">
        <v>13</v>
      </c>
      <c r="G7" s="185"/>
      <c r="H7" s="7" t="s">
        <v>23</v>
      </c>
      <c r="I7" s="45" t="s">
        <v>14</v>
      </c>
      <c r="J7" s="47" t="s">
        <v>13</v>
      </c>
      <c r="K7" s="185"/>
      <c r="L7" s="185"/>
      <c r="M7" s="179"/>
    </row>
    <row r="8" spans="1:13" ht="283.5">
      <c r="A8" s="13">
        <v>1</v>
      </c>
      <c r="B8" s="48" t="s">
        <v>37</v>
      </c>
      <c r="C8" s="12" t="s">
        <v>38</v>
      </c>
      <c r="D8" s="12">
        <v>1000</v>
      </c>
      <c r="E8" s="49"/>
      <c r="F8" s="8">
        <f>E8+E8*H8</f>
        <v>0</v>
      </c>
      <c r="G8" s="9"/>
      <c r="H8" s="10"/>
      <c r="I8" s="9"/>
      <c r="J8" s="9"/>
      <c r="K8" s="50"/>
      <c r="L8" s="50"/>
      <c r="M8" s="51"/>
    </row>
    <row r="9" spans="1:13" ht="378">
      <c r="A9" s="13">
        <v>2</v>
      </c>
      <c r="B9" s="52" t="s">
        <v>39</v>
      </c>
      <c r="C9" s="12" t="s">
        <v>38</v>
      </c>
      <c r="D9" s="12">
        <v>500</v>
      </c>
      <c r="E9" s="49"/>
      <c r="F9" s="8">
        <f t="shared" ref="F9:F12" si="0">E9+E9*H9</f>
        <v>0</v>
      </c>
      <c r="G9" s="9"/>
      <c r="H9" s="10"/>
      <c r="I9" s="9"/>
      <c r="J9" s="9"/>
      <c r="K9" s="50"/>
      <c r="L9" s="50"/>
      <c r="M9" s="53"/>
    </row>
    <row r="10" spans="1:13" ht="297">
      <c r="A10" s="13">
        <v>5</v>
      </c>
      <c r="B10" s="52" t="s">
        <v>40</v>
      </c>
      <c r="C10" s="12" t="s">
        <v>38</v>
      </c>
      <c r="D10" s="12">
        <v>500</v>
      </c>
      <c r="E10" s="49"/>
      <c r="F10" s="8">
        <f t="shared" si="0"/>
        <v>0</v>
      </c>
      <c r="G10" s="9"/>
      <c r="H10" s="10"/>
      <c r="I10" s="9"/>
      <c r="J10" s="9"/>
      <c r="K10" s="50"/>
      <c r="L10" s="50"/>
      <c r="M10" s="54"/>
    </row>
    <row r="11" spans="1:13" ht="162">
      <c r="A11" s="13">
        <v>6</v>
      </c>
      <c r="B11" s="52" t="s">
        <v>41</v>
      </c>
      <c r="C11" s="12" t="s">
        <v>38</v>
      </c>
      <c r="D11" s="12">
        <v>2000</v>
      </c>
      <c r="E11" s="55"/>
      <c r="F11" s="8">
        <f t="shared" si="0"/>
        <v>0</v>
      </c>
      <c r="G11" s="9"/>
      <c r="H11" s="10"/>
      <c r="I11" s="9"/>
      <c r="J11" s="9"/>
      <c r="K11" s="50"/>
      <c r="L11" s="50"/>
      <c r="M11" s="54"/>
    </row>
    <row r="12" spans="1:13" ht="337.5">
      <c r="A12" s="13">
        <v>7</v>
      </c>
      <c r="B12" s="48" t="s">
        <v>42</v>
      </c>
      <c r="C12" s="12" t="s">
        <v>17</v>
      </c>
      <c r="D12" s="12">
        <v>200</v>
      </c>
      <c r="E12" s="49"/>
      <c r="F12" s="8">
        <f t="shared" si="0"/>
        <v>0</v>
      </c>
      <c r="G12" s="9"/>
      <c r="H12" s="10"/>
      <c r="I12" s="9"/>
      <c r="J12" s="9"/>
      <c r="K12" s="50"/>
      <c r="L12" s="50"/>
      <c r="M12" s="54"/>
    </row>
    <row r="13" spans="1:13">
      <c r="A13" s="235" t="s">
        <v>19</v>
      </c>
      <c r="B13" s="235"/>
      <c r="C13" s="235"/>
      <c r="D13" s="235"/>
      <c r="E13" s="235"/>
      <c r="F13" s="235"/>
      <c r="G13" s="9">
        <f>SUM(G8:G12)</f>
        <v>0</v>
      </c>
      <c r="H13" s="10"/>
      <c r="I13" s="9">
        <f>SUM(I8:I12)</f>
        <v>0</v>
      </c>
      <c r="J13" s="9">
        <f>SUM(G8+G8*H8)</f>
        <v>0</v>
      </c>
      <c r="K13" s="4"/>
      <c r="L13" s="4"/>
      <c r="M13" s="2"/>
    </row>
    <row r="14" spans="1:13">
      <c r="A14" s="39"/>
      <c r="B14" s="56"/>
      <c r="C14" s="57"/>
      <c r="D14" s="57"/>
      <c r="E14" s="57"/>
      <c r="F14" s="58"/>
      <c r="G14" s="57"/>
      <c r="H14" s="57"/>
      <c r="I14" s="57"/>
      <c r="J14" s="57"/>
      <c r="K14" s="57"/>
      <c r="L14" s="57"/>
      <c r="M14" s="39"/>
    </row>
    <row r="15" spans="1:13" ht="42" customHeight="1"/>
    <row r="16" spans="1:13" ht="44.25" customHeight="1">
      <c r="B16" s="196" t="s">
        <v>135</v>
      </c>
      <c r="C16" s="196"/>
      <c r="D16" s="196"/>
      <c r="E16" s="196"/>
      <c r="F16" s="196"/>
      <c r="G16" s="196"/>
      <c r="H16" s="196"/>
      <c r="I16" s="196"/>
      <c r="J16" s="196"/>
      <c r="K16" s="196"/>
      <c r="L16" s="196"/>
      <c r="M16" s="196"/>
    </row>
    <row r="17" spans="2:14" ht="43.5" customHeight="1">
      <c r="B17" s="196" t="s">
        <v>145</v>
      </c>
      <c r="C17" s="196"/>
      <c r="D17" s="196"/>
      <c r="E17" s="196"/>
      <c r="F17" s="196"/>
      <c r="G17" s="196"/>
      <c r="H17" s="196"/>
      <c r="I17" s="196"/>
      <c r="J17" s="196"/>
      <c r="K17" s="196"/>
      <c r="L17" s="196"/>
      <c r="M17" s="196"/>
    </row>
    <row r="19" spans="2:14">
      <c r="B19" s="238" t="s">
        <v>144</v>
      </c>
      <c r="C19" s="238"/>
      <c r="D19" s="238"/>
      <c r="E19" s="238"/>
      <c r="F19" s="238"/>
      <c r="G19" s="238"/>
      <c r="H19" s="238"/>
      <c r="I19" s="238"/>
      <c r="J19" s="238"/>
      <c r="K19" s="238"/>
      <c r="L19" s="238"/>
      <c r="M19" s="238"/>
      <c r="N19" s="238"/>
    </row>
  </sheetData>
  <mergeCells count="13">
    <mergeCell ref="B19:N19"/>
    <mergeCell ref="B16:M16"/>
    <mergeCell ref="B17:M17"/>
    <mergeCell ref="A13:F13"/>
    <mergeCell ref="I3:M3"/>
    <mergeCell ref="A6:A7"/>
    <mergeCell ref="B6:B7"/>
    <mergeCell ref="C6:C7"/>
    <mergeCell ref="D6:D7"/>
    <mergeCell ref="G6:G7"/>
    <mergeCell ref="K6:K7"/>
    <mergeCell ref="L6:L7"/>
    <mergeCell ref="M6:M7"/>
  </mergeCells>
  <pageMargins left="0.70000000000000007" right="0.70000000000000007" top="0.75" bottom="0.75" header="0.30000000000000004" footer="0.3000000000000000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4E937-ADE8-42C4-9881-DB808A6FE2D8}">
  <dimension ref="A1:N11"/>
  <sheetViews>
    <sheetView workbookViewId="0">
      <selection activeCell="B11" sqref="B11:N11"/>
    </sheetView>
  </sheetViews>
  <sheetFormatPr defaultRowHeight="15"/>
  <cols>
    <col min="1" max="1" width="9.140625" customWidth="1"/>
    <col min="2" max="2" width="31.42578125" customWidth="1"/>
    <col min="3" max="3" width="22.28515625" customWidth="1"/>
    <col min="4" max="4" width="9.140625" customWidth="1"/>
    <col min="13" max="13" width="13" customWidth="1"/>
  </cols>
  <sheetData>
    <row r="1" spans="1:14">
      <c r="A1" s="64"/>
      <c r="B1" s="79" t="s">
        <v>20</v>
      </c>
      <c r="C1" s="66"/>
      <c r="D1" s="66"/>
      <c r="E1" s="67"/>
      <c r="F1" s="66"/>
      <c r="G1" s="66"/>
      <c r="H1" s="66"/>
      <c r="I1" s="68"/>
      <c r="J1" s="68"/>
      <c r="K1" s="68" t="s">
        <v>140</v>
      </c>
      <c r="L1" s="68"/>
    </row>
    <row r="2" spans="1:14">
      <c r="A2" s="64"/>
      <c r="B2" s="79"/>
      <c r="C2" s="155" t="s">
        <v>121</v>
      </c>
      <c r="D2" s="66"/>
      <c r="E2" s="67"/>
      <c r="F2" s="66"/>
      <c r="G2" s="66"/>
      <c r="H2" s="66"/>
      <c r="I2" s="68"/>
      <c r="J2" s="68"/>
      <c r="K2" s="68"/>
      <c r="L2" s="68"/>
    </row>
    <row r="3" spans="1:14">
      <c r="A3" s="64"/>
      <c r="B3" s="79" t="s">
        <v>60</v>
      </c>
      <c r="C3" s="66"/>
      <c r="D3" s="75"/>
      <c r="E3" s="69"/>
      <c r="F3" s="66"/>
      <c r="G3" s="66"/>
      <c r="H3" s="66"/>
      <c r="I3" s="181" t="s">
        <v>1</v>
      </c>
      <c r="J3" s="181"/>
      <c r="K3" s="181"/>
      <c r="L3" s="181"/>
    </row>
    <row r="4" spans="1:14">
      <c r="A4" s="64"/>
      <c r="B4" s="79"/>
      <c r="C4" s="66"/>
      <c r="D4" s="66"/>
      <c r="E4" s="67"/>
      <c r="F4" s="66"/>
      <c r="G4" s="66"/>
      <c r="H4" s="66"/>
      <c r="I4" s="66"/>
      <c r="J4" s="66"/>
      <c r="K4" s="66"/>
      <c r="L4" s="66"/>
    </row>
    <row r="5" spans="1:14" ht="22.5" customHeight="1">
      <c r="A5" s="182" t="s">
        <v>2</v>
      </c>
      <c r="B5" s="186" t="s">
        <v>3</v>
      </c>
      <c r="C5" s="184" t="s">
        <v>4</v>
      </c>
      <c r="D5" s="184" t="s">
        <v>5</v>
      </c>
      <c r="E5" s="31" t="s">
        <v>6</v>
      </c>
      <c r="F5" s="31" t="s">
        <v>6</v>
      </c>
      <c r="G5" s="182" t="s">
        <v>27</v>
      </c>
      <c r="H5" s="31" t="s">
        <v>8</v>
      </c>
      <c r="I5" s="31" t="s">
        <v>9</v>
      </c>
      <c r="J5" s="182" t="s">
        <v>28</v>
      </c>
      <c r="K5" s="185" t="s">
        <v>10</v>
      </c>
      <c r="L5" s="185" t="s">
        <v>11</v>
      </c>
      <c r="M5" s="179" t="s">
        <v>134</v>
      </c>
    </row>
    <row r="6" spans="1:14" ht="23.25" customHeight="1">
      <c r="A6" s="182"/>
      <c r="B6" s="186"/>
      <c r="C6" s="184"/>
      <c r="D6" s="184"/>
      <c r="E6" s="31" t="s">
        <v>12</v>
      </c>
      <c r="F6" s="31" t="s">
        <v>13</v>
      </c>
      <c r="G6" s="182"/>
      <c r="H6" s="31"/>
      <c r="I6" s="31" t="s">
        <v>14</v>
      </c>
      <c r="J6" s="182"/>
      <c r="K6" s="185"/>
      <c r="L6" s="185"/>
      <c r="M6" s="179"/>
    </row>
    <row r="7" spans="1:14" ht="102" customHeight="1">
      <c r="A7" s="72">
        <v>1</v>
      </c>
      <c r="B7" s="80" t="s">
        <v>61</v>
      </c>
      <c r="C7" s="71" t="s">
        <v>18</v>
      </c>
      <c r="D7" s="71">
        <v>20</v>
      </c>
      <c r="E7" s="81"/>
      <c r="F7" s="8">
        <f>E7+E7*H7</f>
        <v>0</v>
      </c>
      <c r="G7" s="9">
        <f>D7*E7</f>
        <v>0</v>
      </c>
      <c r="H7" s="10"/>
      <c r="I7" s="9">
        <f>G7*H7</f>
        <v>0</v>
      </c>
      <c r="J7" s="9">
        <f>G7+G7*H7</f>
        <v>0</v>
      </c>
      <c r="K7" s="14"/>
      <c r="L7" s="14"/>
      <c r="M7" s="62"/>
    </row>
    <row r="8" spans="1:14" ht="98.45" customHeight="1">
      <c r="A8" s="72">
        <v>2</v>
      </c>
      <c r="B8" s="80" t="s">
        <v>62</v>
      </c>
      <c r="C8" s="71" t="s">
        <v>18</v>
      </c>
      <c r="D8" s="71">
        <v>20</v>
      </c>
      <c r="E8" s="81"/>
      <c r="F8" s="8">
        <f>E8+E8*H8</f>
        <v>0</v>
      </c>
      <c r="G8" s="9">
        <f>D8*E8</f>
        <v>0</v>
      </c>
      <c r="H8" s="10"/>
      <c r="I8" s="9">
        <f>G8*H8</f>
        <v>0</v>
      </c>
      <c r="J8" s="9">
        <f>G8+G8*H8</f>
        <v>0</v>
      </c>
      <c r="K8" s="14"/>
      <c r="L8" s="82"/>
      <c r="M8" s="14"/>
    </row>
    <row r="9" spans="1:14">
      <c r="A9" s="180" t="s">
        <v>19</v>
      </c>
      <c r="B9" s="180"/>
      <c r="C9" s="180"/>
      <c r="D9" s="180"/>
      <c r="E9" s="180"/>
      <c r="F9" s="180"/>
      <c r="G9" s="9">
        <f>SUM(G7:G8)</f>
        <v>0</v>
      </c>
      <c r="H9" s="10"/>
      <c r="I9" s="9">
        <f>SUM(I7:I8)</f>
        <v>0</v>
      </c>
      <c r="J9" s="9">
        <f>SUM(J7:J8)</f>
        <v>0</v>
      </c>
      <c r="K9" s="83"/>
      <c r="L9" s="83"/>
    </row>
    <row r="10" spans="1:14">
      <c r="A10" s="84"/>
      <c r="B10" s="85"/>
      <c r="C10" s="86"/>
      <c r="D10" s="86"/>
      <c r="E10" s="87"/>
      <c r="F10" s="86"/>
      <c r="G10" s="86"/>
      <c r="H10" s="86"/>
      <c r="I10" s="86"/>
      <c r="J10" s="86"/>
      <c r="K10" s="86"/>
      <c r="L10" s="86"/>
    </row>
    <row r="11" spans="1:14">
      <c r="A11" s="75"/>
      <c r="B11" s="238" t="s">
        <v>144</v>
      </c>
      <c r="C11" s="238"/>
      <c r="D11" s="238"/>
      <c r="E11" s="238"/>
      <c r="F11" s="238"/>
      <c r="G11" s="238"/>
      <c r="H11" s="238"/>
      <c r="I11" s="238"/>
      <c r="J11" s="238"/>
      <c r="K11" s="238"/>
      <c r="L11" s="238"/>
      <c r="M11" s="238"/>
      <c r="N11" s="238"/>
    </row>
  </sheetData>
  <mergeCells count="12">
    <mergeCell ref="B11:N11"/>
    <mergeCell ref="M5:M6"/>
    <mergeCell ref="A9:F9"/>
    <mergeCell ref="I3:L3"/>
    <mergeCell ref="A5:A6"/>
    <mergeCell ref="B5:B6"/>
    <mergeCell ref="C5:C6"/>
    <mergeCell ref="D5:D6"/>
    <mergeCell ref="G5:G6"/>
    <mergeCell ref="J5:J6"/>
    <mergeCell ref="K5:K6"/>
    <mergeCell ref="L5:L6"/>
  </mergeCells>
  <pageMargins left="0.70000000000000007" right="0.70000000000000007" top="0.75" bottom="0.75" header="0.30000000000000004" footer="0.3000000000000000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2D3E2-3F5E-4809-9421-BFC8B303F430}">
  <dimension ref="A1:N15"/>
  <sheetViews>
    <sheetView workbookViewId="0">
      <selection activeCell="B15" sqref="B15:N15"/>
    </sheetView>
  </sheetViews>
  <sheetFormatPr defaultRowHeight="15"/>
  <cols>
    <col min="1" max="1" width="9.140625" customWidth="1"/>
    <col min="2" max="2" width="30.28515625" style="26" customWidth="1"/>
    <col min="3" max="9" width="9.140625" customWidth="1"/>
    <col min="10" max="10" width="11.7109375" customWidth="1"/>
    <col min="11" max="11" width="9.140625" customWidth="1"/>
    <col min="13" max="13" width="11.140625" customWidth="1"/>
  </cols>
  <sheetData>
    <row r="1" spans="1:14">
      <c r="A1" s="64"/>
      <c r="B1" s="65" t="s">
        <v>22</v>
      </c>
      <c r="C1" s="66"/>
      <c r="D1" s="66"/>
      <c r="E1" s="67"/>
      <c r="F1" s="66"/>
      <c r="G1" s="66"/>
      <c r="H1" s="66"/>
      <c r="I1" s="68"/>
      <c r="J1" s="68"/>
      <c r="K1" s="68" t="s">
        <v>21</v>
      </c>
      <c r="L1" s="68"/>
    </row>
    <row r="2" spans="1:14">
      <c r="A2" s="64"/>
      <c r="B2" s="65"/>
      <c r="C2" s="66"/>
      <c r="D2" s="187" t="s">
        <v>121</v>
      </c>
      <c r="E2" s="188"/>
      <c r="F2" s="188"/>
      <c r="G2" s="188"/>
      <c r="H2" s="188"/>
      <c r="I2" s="68"/>
      <c r="J2" s="68"/>
      <c r="K2" s="68"/>
      <c r="L2" s="68"/>
    </row>
    <row r="3" spans="1:14">
      <c r="A3" s="64"/>
      <c r="B3" s="89" t="s">
        <v>63</v>
      </c>
      <c r="C3" s="90"/>
      <c r="D3" s="91"/>
      <c r="E3" s="189"/>
      <c r="F3" s="189"/>
      <c r="G3" s="189"/>
      <c r="H3" s="189"/>
      <c r="I3" s="181" t="s">
        <v>1</v>
      </c>
      <c r="J3" s="181"/>
      <c r="K3" s="181"/>
      <c r="L3" s="181"/>
    </row>
    <row r="4" spans="1:14">
      <c r="A4" s="64"/>
      <c r="B4" s="65"/>
      <c r="C4" s="66"/>
      <c r="D4" s="66"/>
      <c r="E4" s="67"/>
      <c r="F4" s="66"/>
      <c r="G4" s="66"/>
      <c r="H4" s="66"/>
      <c r="I4" s="66"/>
      <c r="J4" s="66"/>
      <c r="K4" s="66"/>
      <c r="L4" s="66"/>
    </row>
    <row r="5" spans="1:14" ht="22.5" customHeight="1">
      <c r="A5" s="182" t="s">
        <v>2</v>
      </c>
      <c r="B5" s="183" t="s">
        <v>3</v>
      </c>
      <c r="C5" s="184" t="s">
        <v>4</v>
      </c>
      <c r="D5" s="184" t="s">
        <v>5</v>
      </c>
      <c r="E5" s="31" t="s">
        <v>6</v>
      </c>
      <c r="F5" s="31" t="s">
        <v>6</v>
      </c>
      <c r="G5" s="182" t="s">
        <v>27</v>
      </c>
      <c r="H5" s="31" t="s">
        <v>8</v>
      </c>
      <c r="I5" s="31" t="s">
        <v>9</v>
      </c>
      <c r="J5" s="182" t="s">
        <v>28</v>
      </c>
      <c r="K5" s="185" t="s">
        <v>10</v>
      </c>
      <c r="L5" s="185" t="s">
        <v>11</v>
      </c>
      <c r="M5" s="179" t="s">
        <v>134</v>
      </c>
    </row>
    <row r="6" spans="1:14" ht="30" customHeight="1">
      <c r="A6" s="182"/>
      <c r="B6" s="183"/>
      <c r="C6" s="184"/>
      <c r="D6" s="184"/>
      <c r="E6" s="31" t="s">
        <v>12</v>
      </c>
      <c r="F6" s="31" t="s">
        <v>13</v>
      </c>
      <c r="G6" s="182"/>
      <c r="H6" s="31"/>
      <c r="I6" s="31" t="s">
        <v>14</v>
      </c>
      <c r="J6" s="182"/>
      <c r="K6" s="185"/>
      <c r="L6" s="185"/>
      <c r="M6" s="179"/>
    </row>
    <row r="7" spans="1:14" ht="30">
      <c r="A7" s="72">
        <v>1</v>
      </c>
      <c r="B7" s="77" t="s">
        <v>136</v>
      </c>
      <c r="C7" s="71" t="s">
        <v>18</v>
      </c>
      <c r="D7" s="71">
        <v>100</v>
      </c>
      <c r="E7" s="156"/>
      <c r="F7" s="8">
        <f>E7+E7*H7</f>
        <v>0</v>
      </c>
      <c r="G7" s="9">
        <f>E7*D7</f>
        <v>0</v>
      </c>
      <c r="H7" s="10"/>
      <c r="I7" s="9">
        <f>G7*H7</f>
        <v>0</v>
      </c>
      <c r="J7" s="9">
        <f>G7+I7</f>
        <v>0</v>
      </c>
      <c r="K7" s="14"/>
      <c r="L7" s="14"/>
      <c r="M7" s="62"/>
    </row>
    <row r="8" spans="1:14" ht="30">
      <c r="A8" s="72">
        <v>2</v>
      </c>
      <c r="B8" s="77" t="s">
        <v>137</v>
      </c>
      <c r="C8" s="71" t="s">
        <v>18</v>
      </c>
      <c r="D8" s="71">
        <v>100</v>
      </c>
      <c r="E8" s="156"/>
      <c r="F8" s="8">
        <f t="shared" ref="F8:F12" si="0">E8+E8*H8</f>
        <v>0</v>
      </c>
      <c r="G8" s="9">
        <f t="shared" ref="G8:G12" si="1">E8*D8</f>
        <v>0</v>
      </c>
      <c r="H8" s="10"/>
      <c r="I8" s="9">
        <f t="shared" ref="I8:I12" si="2">G8*H8</f>
        <v>0</v>
      </c>
      <c r="J8" s="9">
        <f t="shared" ref="J8:J12" si="3">G8+I8</f>
        <v>0</v>
      </c>
      <c r="K8" s="14"/>
      <c r="L8" s="82"/>
      <c r="M8" s="14"/>
    </row>
    <row r="9" spans="1:14" ht="30">
      <c r="A9" s="72">
        <v>3</v>
      </c>
      <c r="B9" s="77" t="s">
        <v>138</v>
      </c>
      <c r="C9" s="71" t="s">
        <v>18</v>
      </c>
      <c r="D9" s="71">
        <v>100</v>
      </c>
      <c r="E9" s="156"/>
      <c r="F9" s="8">
        <f t="shared" si="0"/>
        <v>0</v>
      </c>
      <c r="G9" s="9">
        <f t="shared" si="1"/>
        <v>0</v>
      </c>
      <c r="H9" s="10"/>
      <c r="I9" s="9">
        <f t="shared" si="2"/>
        <v>0</v>
      </c>
      <c r="J9" s="9">
        <f t="shared" si="3"/>
        <v>0</v>
      </c>
      <c r="K9" s="74"/>
      <c r="L9" s="92"/>
      <c r="M9" s="34"/>
    </row>
    <row r="10" spans="1:14" ht="30">
      <c r="A10" s="72">
        <v>4</v>
      </c>
      <c r="B10" s="77" t="s">
        <v>64</v>
      </c>
      <c r="C10" s="71" t="s">
        <v>18</v>
      </c>
      <c r="D10" s="71">
        <v>600</v>
      </c>
      <c r="E10" s="156"/>
      <c r="F10" s="8">
        <f t="shared" si="0"/>
        <v>0</v>
      </c>
      <c r="G10" s="9">
        <f t="shared" si="1"/>
        <v>0</v>
      </c>
      <c r="H10" s="10"/>
      <c r="I10" s="9">
        <f t="shared" si="2"/>
        <v>0</v>
      </c>
      <c r="J10" s="9">
        <f t="shared" si="3"/>
        <v>0</v>
      </c>
      <c r="K10" s="93"/>
      <c r="L10" s="94"/>
      <c r="M10" s="34"/>
    </row>
    <row r="11" spans="1:14" ht="30">
      <c r="A11" s="72">
        <v>5</v>
      </c>
      <c r="B11" s="77" t="s">
        <v>65</v>
      </c>
      <c r="C11" s="71" t="s">
        <v>18</v>
      </c>
      <c r="D11" s="71">
        <v>1000</v>
      </c>
      <c r="E11" s="156"/>
      <c r="F11" s="8">
        <f t="shared" si="0"/>
        <v>0</v>
      </c>
      <c r="G11" s="9">
        <f t="shared" si="1"/>
        <v>0</v>
      </c>
      <c r="H11" s="10"/>
      <c r="I11" s="9">
        <f t="shared" si="2"/>
        <v>0</v>
      </c>
      <c r="J11" s="9">
        <f t="shared" si="3"/>
        <v>0</v>
      </c>
      <c r="K11" s="93"/>
      <c r="L11" s="94"/>
      <c r="M11" s="34"/>
    </row>
    <row r="12" spans="1:14" ht="30">
      <c r="A12" s="72">
        <v>6</v>
      </c>
      <c r="B12" s="77" t="s">
        <v>66</v>
      </c>
      <c r="C12" s="71" t="s">
        <v>18</v>
      </c>
      <c r="D12" s="71">
        <v>1000</v>
      </c>
      <c r="E12" s="156"/>
      <c r="F12" s="8">
        <f t="shared" si="0"/>
        <v>0</v>
      </c>
      <c r="G12" s="9">
        <f t="shared" si="1"/>
        <v>0</v>
      </c>
      <c r="H12" s="10"/>
      <c r="I12" s="9">
        <f t="shared" si="2"/>
        <v>0</v>
      </c>
      <c r="J12" s="9">
        <f t="shared" si="3"/>
        <v>0</v>
      </c>
      <c r="K12" s="93"/>
      <c r="L12" s="94"/>
      <c r="M12" s="34"/>
    </row>
    <row r="13" spans="1:14">
      <c r="A13" s="180" t="s">
        <v>19</v>
      </c>
      <c r="B13" s="180"/>
      <c r="C13" s="180"/>
      <c r="D13" s="180"/>
      <c r="E13" s="180"/>
      <c r="F13" s="180"/>
      <c r="G13" s="9">
        <f>SUM(G7:G12)</f>
        <v>0</v>
      </c>
      <c r="H13" s="10"/>
      <c r="I13" s="9">
        <f>SUM(I7:I12)</f>
        <v>0</v>
      </c>
      <c r="J13" s="9">
        <f>SUM(J7:J12)</f>
        <v>0</v>
      </c>
      <c r="K13" s="83"/>
      <c r="L13" s="83"/>
    </row>
    <row r="15" spans="1:14">
      <c r="B15" s="238" t="s">
        <v>144</v>
      </c>
      <c r="C15" s="238"/>
      <c r="D15" s="238"/>
      <c r="E15" s="238"/>
      <c r="F15" s="238"/>
      <c r="G15" s="238"/>
      <c r="H15" s="238"/>
      <c r="I15" s="238"/>
      <c r="J15" s="238"/>
      <c r="K15" s="238"/>
      <c r="L15" s="238"/>
      <c r="M15" s="238"/>
      <c r="N15" s="238"/>
    </row>
  </sheetData>
  <mergeCells count="14">
    <mergeCell ref="B15:N15"/>
    <mergeCell ref="D2:H2"/>
    <mergeCell ref="M5:M6"/>
    <mergeCell ref="A13:F13"/>
    <mergeCell ref="E3:H3"/>
    <mergeCell ref="I3:L3"/>
    <mergeCell ref="A5:A6"/>
    <mergeCell ref="B5:B6"/>
    <mergeCell ref="C5:C6"/>
    <mergeCell ref="D5:D6"/>
    <mergeCell ref="G5:G6"/>
    <mergeCell ref="J5:J6"/>
    <mergeCell ref="K5:K6"/>
    <mergeCell ref="L5:L6"/>
  </mergeCells>
  <pageMargins left="0.70000000000000007" right="0.70000000000000007" top="0.75" bottom="0.75" header="0.30000000000000004" footer="0.3000000000000000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94D51-0BD3-4371-A26A-C8B84F767F19}">
  <dimension ref="A1:N19"/>
  <sheetViews>
    <sheetView topLeftCell="A13" workbookViewId="0">
      <selection activeCell="B19" sqref="B19:N19"/>
    </sheetView>
  </sheetViews>
  <sheetFormatPr defaultRowHeight="15"/>
  <cols>
    <col min="1" max="1" width="9.140625" customWidth="1"/>
    <col min="2" max="2" width="32" style="26" customWidth="1"/>
    <col min="3" max="6" width="9.140625" customWidth="1"/>
    <col min="7" max="7" width="13.140625" customWidth="1"/>
    <col min="8" max="9" width="9.140625" customWidth="1"/>
    <col min="10" max="10" width="12.7109375" customWidth="1"/>
    <col min="11" max="12" width="9.140625" customWidth="1"/>
    <col min="13" max="13" width="13.42578125" customWidth="1"/>
    <col min="14" max="14" width="8.7109375" customWidth="1"/>
    <col min="15" max="15" width="9.140625" customWidth="1"/>
  </cols>
  <sheetData>
    <row r="1" spans="1:13">
      <c r="A1" s="64"/>
      <c r="B1" s="65" t="s">
        <v>25</v>
      </c>
      <c r="C1" s="95"/>
      <c r="D1" s="95"/>
      <c r="E1" s="67"/>
      <c r="F1" s="66"/>
      <c r="G1" s="66"/>
      <c r="H1" s="68"/>
      <c r="I1" s="68"/>
      <c r="J1" s="68"/>
      <c r="K1" s="68" t="s">
        <v>26</v>
      </c>
      <c r="L1" s="68"/>
    </row>
    <row r="2" spans="1:13">
      <c r="A2" s="64"/>
      <c r="B2" s="65"/>
      <c r="C2" s="190" t="s">
        <v>121</v>
      </c>
      <c r="D2" s="190"/>
      <c r="E2" s="190"/>
      <c r="F2" s="190"/>
      <c r="G2" s="190"/>
      <c r="H2" s="68"/>
      <c r="I2" s="68"/>
      <c r="J2" s="68"/>
      <c r="K2" s="68"/>
      <c r="L2" s="68"/>
    </row>
    <row r="3" spans="1:13">
      <c r="A3" s="64"/>
      <c r="B3" s="65" t="s">
        <v>67</v>
      </c>
      <c r="C3" s="189"/>
      <c r="D3" s="189"/>
      <c r="E3" s="189"/>
      <c r="F3" s="189"/>
      <c r="G3" s="189"/>
      <c r="H3" s="68"/>
      <c r="I3" s="181" t="s">
        <v>1</v>
      </c>
      <c r="J3" s="181"/>
      <c r="K3" s="181"/>
      <c r="L3" s="181"/>
    </row>
    <row r="4" spans="1:13">
      <c r="A4" s="64"/>
      <c r="B4" s="65"/>
      <c r="C4" s="95"/>
      <c r="D4" s="95"/>
      <c r="E4" s="67"/>
      <c r="F4" s="66"/>
      <c r="G4" s="66"/>
      <c r="H4" s="68"/>
      <c r="I4" s="66"/>
      <c r="J4" s="66"/>
      <c r="K4" s="66"/>
      <c r="L4" s="66"/>
    </row>
    <row r="5" spans="1:13" ht="22.5" customHeight="1">
      <c r="A5" s="182" t="s">
        <v>2</v>
      </c>
      <c r="B5" s="183" t="s">
        <v>3</v>
      </c>
      <c r="C5" s="184" t="s">
        <v>4</v>
      </c>
      <c r="D5" s="184" t="s">
        <v>5</v>
      </c>
      <c r="E5" s="31" t="s">
        <v>6</v>
      </c>
      <c r="F5" s="31" t="s">
        <v>6</v>
      </c>
      <c r="G5" s="182" t="s">
        <v>27</v>
      </c>
      <c r="H5" s="31" t="s">
        <v>8</v>
      </c>
      <c r="I5" s="31" t="s">
        <v>9</v>
      </c>
      <c r="J5" s="182" t="s">
        <v>28</v>
      </c>
      <c r="K5" s="185" t="s">
        <v>10</v>
      </c>
      <c r="L5" s="185" t="s">
        <v>11</v>
      </c>
      <c r="M5" s="179" t="s">
        <v>134</v>
      </c>
    </row>
    <row r="6" spans="1:13" ht="27" customHeight="1">
      <c r="A6" s="182"/>
      <c r="B6" s="183"/>
      <c r="C6" s="184"/>
      <c r="D6" s="184"/>
      <c r="E6" s="31" t="s">
        <v>12</v>
      </c>
      <c r="F6" s="31" t="s">
        <v>13</v>
      </c>
      <c r="G6" s="182"/>
      <c r="H6" s="31"/>
      <c r="I6" s="31" t="s">
        <v>14</v>
      </c>
      <c r="J6" s="182"/>
      <c r="K6" s="185"/>
      <c r="L6" s="185"/>
      <c r="M6" s="179"/>
    </row>
    <row r="7" spans="1:13" ht="139.5">
      <c r="A7" s="72">
        <v>1</v>
      </c>
      <c r="B7" s="77" t="s">
        <v>68</v>
      </c>
      <c r="C7" s="71" t="s">
        <v>18</v>
      </c>
      <c r="D7" s="71">
        <v>20</v>
      </c>
      <c r="E7" s="81">
        <v>0</v>
      </c>
      <c r="F7" s="8">
        <f t="shared" ref="F7:F14" si="0">E7+E7*H7</f>
        <v>0</v>
      </c>
      <c r="G7" s="9">
        <f t="shared" ref="G7:G14" si="1">D7*E7</f>
        <v>0</v>
      </c>
      <c r="H7" s="10"/>
      <c r="I7" s="9">
        <f t="shared" ref="I7:I14" si="2">G7*H7</f>
        <v>0</v>
      </c>
      <c r="J7" s="9">
        <f t="shared" ref="J7:J14" si="3">G7+G7*H7</f>
        <v>0</v>
      </c>
      <c r="K7" s="14"/>
      <c r="L7" s="14"/>
      <c r="M7" s="62"/>
    </row>
    <row r="8" spans="1:13" ht="225">
      <c r="A8" s="72">
        <v>2</v>
      </c>
      <c r="B8" s="77" t="s">
        <v>69</v>
      </c>
      <c r="C8" s="71" t="s">
        <v>18</v>
      </c>
      <c r="D8" s="71">
        <v>50</v>
      </c>
      <c r="E8" s="81">
        <v>0</v>
      </c>
      <c r="F8" s="8">
        <f t="shared" si="0"/>
        <v>0</v>
      </c>
      <c r="G8" s="9">
        <f t="shared" si="1"/>
        <v>0</v>
      </c>
      <c r="H8" s="10"/>
      <c r="I8" s="9">
        <f t="shared" si="2"/>
        <v>0</v>
      </c>
      <c r="J8" s="9">
        <f t="shared" si="3"/>
        <v>0</v>
      </c>
      <c r="K8" s="14"/>
      <c r="L8" s="82"/>
      <c r="M8" s="14"/>
    </row>
    <row r="9" spans="1:13" ht="120">
      <c r="A9" s="72">
        <v>3</v>
      </c>
      <c r="B9" s="77" t="s">
        <v>70</v>
      </c>
      <c r="C9" s="71" t="s">
        <v>18</v>
      </c>
      <c r="D9" s="71">
        <v>4000</v>
      </c>
      <c r="E9" s="81">
        <v>0</v>
      </c>
      <c r="F9" s="8">
        <f t="shared" si="0"/>
        <v>0</v>
      </c>
      <c r="G9" s="9">
        <f t="shared" si="1"/>
        <v>0</v>
      </c>
      <c r="H9" s="10"/>
      <c r="I9" s="9">
        <f t="shared" si="2"/>
        <v>0</v>
      </c>
      <c r="J9" s="9">
        <f t="shared" si="3"/>
        <v>0</v>
      </c>
      <c r="K9" s="74"/>
      <c r="L9" s="92"/>
      <c r="M9" s="34"/>
    </row>
    <row r="10" spans="1:13" ht="75">
      <c r="A10" s="72">
        <v>4</v>
      </c>
      <c r="B10" s="77" t="s">
        <v>71</v>
      </c>
      <c r="C10" s="71" t="s">
        <v>18</v>
      </c>
      <c r="D10" s="71">
        <v>20</v>
      </c>
      <c r="E10" s="81">
        <v>0</v>
      </c>
      <c r="F10" s="8">
        <f t="shared" si="0"/>
        <v>0</v>
      </c>
      <c r="G10" s="9">
        <f t="shared" si="1"/>
        <v>0</v>
      </c>
      <c r="H10" s="10"/>
      <c r="I10" s="9">
        <f t="shared" si="2"/>
        <v>0</v>
      </c>
      <c r="J10" s="9">
        <f t="shared" si="3"/>
        <v>0</v>
      </c>
      <c r="K10" s="93"/>
      <c r="L10" s="94"/>
      <c r="M10" s="34"/>
    </row>
    <row r="11" spans="1:13" ht="120">
      <c r="A11" s="72">
        <v>5</v>
      </c>
      <c r="B11" s="77" t="s">
        <v>72</v>
      </c>
      <c r="C11" s="71" t="s">
        <v>18</v>
      </c>
      <c r="D11" s="71">
        <v>2000</v>
      </c>
      <c r="E11" s="81">
        <v>0</v>
      </c>
      <c r="F11" s="8">
        <f t="shared" si="0"/>
        <v>0</v>
      </c>
      <c r="G11" s="9">
        <f t="shared" si="1"/>
        <v>0</v>
      </c>
      <c r="H11" s="10"/>
      <c r="I11" s="9">
        <f t="shared" si="2"/>
        <v>0</v>
      </c>
      <c r="J11" s="9">
        <f t="shared" si="3"/>
        <v>0</v>
      </c>
      <c r="K11" s="93"/>
      <c r="L11" s="96"/>
      <c r="M11" s="97"/>
    </row>
    <row r="12" spans="1:13" ht="225">
      <c r="A12" s="72">
        <v>6</v>
      </c>
      <c r="B12" s="77" t="s">
        <v>73</v>
      </c>
      <c r="C12" s="71" t="s">
        <v>17</v>
      </c>
      <c r="D12" s="71">
        <v>10</v>
      </c>
      <c r="E12" s="81">
        <v>0</v>
      </c>
      <c r="F12" s="8">
        <f t="shared" si="0"/>
        <v>0</v>
      </c>
      <c r="G12" s="9">
        <f t="shared" si="1"/>
        <v>0</v>
      </c>
      <c r="H12" s="10"/>
      <c r="I12" s="9">
        <f t="shared" si="2"/>
        <v>0</v>
      </c>
      <c r="J12" s="9">
        <f t="shared" si="3"/>
        <v>0</v>
      </c>
      <c r="K12" s="93"/>
      <c r="L12" s="93"/>
      <c r="M12" s="34"/>
    </row>
    <row r="13" spans="1:13" ht="150">
      <c r="A13" s="72">
        <v>7</v>
      </c>
      <c r="B13" s="77" t="s">
        <v>74</v>
      </c>
      <c r="C13" s="71" t="s">
        <v>17</v>
      </c>
      <c r="D13" s="71">
        <v>5</v>
      </c>
      <c r="E13" s="81">
        <v>0</v>
      </c>
      <c r="F13" s="8">
        <f t="shared" si="0"/>
        <v>0</v>
      </c>
      <c r="G13" s="9">
        <f t="shared" si="1"/>
        <v>0</v>
      </c>
      <c r="H13" s="10"/>
      <c r="I13" s="9">
        <f t="shared" si="2"/>
        <v>0</v>
      </c>
      <c r="J13" s="9">
        <f t="shared" si="3"/>
        <v>0</v>
      </c>
      <c r="K13" s="93"/>
      <c r="L13" s="93"/>
      <c r="M13" s="34"/>
    </row>
    <row r="14" spans="1:13" ht="165">
      <c r="A14" s="174">
        <v>8</v>
      </c>
      <c r="B14" s="77" t="s">
        <v>75</v>
      </c>
      <c r="C14" s="71" t="s">
        <v>17</v>
      </c>
      <c r="D14" s="71">
        <v>500</v>
      </c>
      <c r="E14" s="81">
        <v>0</v>
      </c>
      <c r="F14" s="8">
        <f t="shared" si="0"/>
        <v>0</v>
      </c>
      <c r="G14" s="9">
        <f t="shared" si="1"/>
        <v>0</v>
      </c>
      <c r="H14" s="10"/>
      <c r="I14" s="9">
        <f t="shared" si="2"/>
        <v>0</v>
      </c>
      <c r="J14" s="9">
        <f t="shared" si="3"/>
        <v>0</v>
      </c>
      <c r="K14" s="93"/>
      <c r="L14" s="93"/>
      <c r="M14" s="34"/>
    </row>
    <row r="15" spans="1:13">
      <c r="A15" s="180" t="s">
        <v>19</v>
      </c>
      <c r="B15" s="180"/>
      <c r="C15" s="180"/>
      <c r="D15" s="180"/>
      <c r="E15" s="180"/>
      <c r="F15" s="180"/>
      <c r="G15" s="9">
        <f>SUM(G7:G14)</f>
        <v>0</v>
      </c>
      <c r="H15" s="10"/>
      <c r="I15" s="9">
        <f>SUM(I7:I14)</f>
        <v>0</v>
      </c>
      <c r="J15" s="9">
        <f>SUM(J7:J14)</f>
        <v>0</v>
      </c>
      <c r="K15" s="83"/>
      <c r="L15" s="83"/>
    </row>
    <row r="16" spans="1:13">
      <c r="A16" s="75"/>
      <c r="B16" s="76"/>
      <c r="C16" s="75"/>
      <c r="D16" s="75"/>
      <c r="E16" s="75"/>
      <c r="F16" s="75"/>
      <c r="G16" s="75"/>
      <c r="H16" s="98"/>
      <c r="I16" s="75"/>
      <c r="J16" s="75"/>
      <c r="K16" s="75"/>
      <c r="L16" s="75"/>
    </row>
    <row r="17" spans="1:14">
      <c r="A17" s="75"/>
      <c r="B17" s="76"/>
      <c r="C17" s="75"/>
      <c r="D17" s="75"/>
      <c r="E17" s="75"/>
      <c r="F17" s="75"/>
      <c r="G17" s="75"/>
      <c r="H17" s="98"/>
      <c r="I17" s="75"/>
      <c r="J17" s="75"/>
      <c r="K17" s="75"/>
      <c r="L17" s="75"/>
    </row>
    <row r="18" spans="1:14">
      <c r="A18" s="75"/>
      <c r="B18" s="189"/>
      <c r="C18" s="189"/>
      <c r="D18" s="189"/>
      <c r="E18" s="189"/>
      <c r="F18" s="189"/>
      <c r="G18" s="189"/>
      <c r="H18" s="189"/>
      <c r="I18" s="189"/>
      <c r="J18" s="189"/>
      <c r="K18" s="189"/>
      <c r="L18" s="75"/>
    </row>
    <row r="19" spans="1:14">
      <c r="B19" s="238" t="s">
        <v>144</v>
      </c>
      <c r="C19" s="238"/>
      <c r="D19" s="238"/>
      <c r="E19" s="238"/>
      <c r="F19" s="238"/>
      <c r="G19" s="238"/>
      <c r="H19" s="238"/>
      <c r="I19" s="238"/>
      <c r="J19" s="238"/>
      <c r="K19" s="238"/>
      <c r="L19" s="238"/>
      <c r="M19" s="238"/>
      <c r="N19" s="238"/>
    </row>
  </sheetData>
  <mergeCells count="15">
    <mergeCell ref="B19:N19"/>
    <mergeCell ref="C2:G2"/>
    <mergeCell ref="M5:M6"/>
    <mergeCell ref="A15:F15"/>
    <mergeCell ref="B18:K18"/>
    <mergeCell ref="C3:G3"/>
    <mergeCell ref="I3:L3"/>
    <mergeCell ref="A5:A6"/>
    <mergeCell ref="B5:B6"/>
    <mergeCell ref="C5:C6"/>
    <mergeCell ref="D5:D6"/>
    <mergeCell ref="G5:G6"/>
    <mergeCell ref="J5:J6"/>
    <mergeCell ref="K5:K6"/>
    <mergeCell ref="L5:L6"/>
  </mergeCells>
  <pageMargins left="0.70000000000000007" right="0.70000000000000007" top="0.75" bottom="0.75" header="0.30000000000000004" footer="0.3000000000000000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58ECC-D614-4621-9257-9F4D33146FC4}">
  <dimension ref="A1:N14"/>
  <sheetViews>
    <sheetView workbookViewId="0">
      <selection activeCell="B14" sqref="B14:N14"/>
    </sheetView>
  </sheetViews>
  <sheetFormatPr defaultRowHeight="15"/>
  <cols>
    <col min="1" max="1" width="9.140625" customWidth="1"/>
    <col min="2" max="2" width="25.5703125" customWidth="1"/>
    <col min="3" max="3" width="9.140625" customWidth="1"/>
    <col min="13" max="13" width="13.85546875" customWidth="1"/>
  </cols>
  <sheetData>
    <row r="1" spans="1:14">
      <c r="A1" s="18"/>
      <c r="B1" s="99" t="s">
        <v>29</v>
      </c>
      <c r="C1" s="19"/>
      <c r="D1" s="21"/>
      <c r="E1" s="20"/>
      <c r="F1" s="20"/>
      <c r="G1" s="21"/>
      <c r="H1" s="21"/>
      <c r="I1" s="21" t="s">
        <v>30</v>
      </c>
      <c r="J1" s="22"/>
      <c r="K1" s="19"/>
      <c r="L1" s="19"/>
    </row>
    <row r="2" spans="1:14">
      <c r="A2" s="18"/>
      <c r="B2" s="100"/>
      <c r="C2" s="157" t="s">
        <v>31</v>
      </c>
      <c r="D2" s="21"/>
      <c r="E2" s="20"/>
      <c r="F2" s="20"/>
      <c r="G2" s="21"/>
      <c r="H2" s="21"/>
      <c r="I2" s="21"/>
      <c r="J2" s="22"/>
      <c r="K2" s="19"/>
      <c r="L2" s="19"/>
    </row>
    <row r="3" spans="1:14">
      <c r="A3" s="18"/>
      <c r="B3" s="100" t="s">
        <v>76</v>
      </c>
      <c r="C3" s="19"/>
      <c r="D3" s="101"/>
      <c r="E3" s="20"/>
      <c r="F3" s="20"/>
      <c r="G3" s="66"/>
      <c r="H3" s="21"/>
      <c r="I3" s="21" t="s">
        <v>1</v>
      </c>
      <c r="J3" s="21"/>
      <c r="K3" s="19"/>
      <c r="L3" s="19"/>
    </row>
    <row r="4" spans="1:14">
      <c r="A4" s="75"/>
      <c r="B4" s="88"/>
      <c r="C4" s="75"/>
      <c r="D4" s="98"/>
      <c r="E4" s="75"/>
      <c r="F4" s="75"/>
      <c r="G4" s="75"/>
      <c r="H4" s="75"/>
      <c r="I4" s="75"/>
      <c r="J4" s="75"/>
      <c r="K4" s="75"/>
      <c r="L4" s="75"/>
    </row>
    <row r="5" spans="1:14" ht="22.5" customHeight="1">
      <c r="A5" s="192" t="s">
        <v>2</v>
      </c>
      <c r="B5" s="193" t="s">
        <v>3</v>
      </c>
      <c r="C5" s="194" t="s">
        <v>4</v>
      </c>
      <c r="D5" s="194" t="s">
        <v>5</v>
      </c>
      <c r="E5" s="25" t="s">
        <v>6</v>
      </c>
      <c r="F5" s="25" t="s">
        <v>6</v>
      </c>
      <c r="G5" s="25" t="s">
        <v>7</v>
      </c>
      <c r="H5" s="25" t="s">
        <v>8</v>
      </c>
      <c r="I5" s="25" t="s">
        <v>9</v>
      </c>
      <c r="J5" s="25" t="s">
        <v>7</v>
      </c>
      <c r="K5" s="185" t="s">
        <v>10</v>
      </c>
      <c r="L5" s="185" t="s">
        <v>11</v>
      </c>
      <c r="M5" s="179" t="s">
        <v>134</v>
      </c>
    </row>
    <row r="6" spans="1:14" ht="25.5" customHeight="1">
      <c r="A6" s="192"/>
      <c r="B6" s="193"/>
      <c r="C6" s="194"/>
      <c r="D6" s="194"/>
      <c r="E6" s="102" t="s">
        <v>12</v>
      </c>
      <c r="F6" s="102" t="s">
        <v>13</v>
      </c>
      <c r="G6" s="102" t="s">
        <v>12</v>
      </c>
      <c r="H6" s="102" t="s">
        <v>23</v>
      </c>
      <c r="I6" s="102" t="s">
        <v>14</v>
      </c>
      <c r="J6" s="102" t="s">
        <v>24</v>
      </c>
      <c r="K6" s="185"/>
      <c r="L6" s="185"/>
      <c r="M6" s="179"/>
    </row>
    <row r="7" spans="1:14" ht="45">
      <c r="A7" s="71">
        <v>1</v>
      </c>
      <c r="B7" s="103" t="s">
        <v>77</v>
      </c>
      <c r="C7" s="71" t="s">
        <v>18</v>
      </c>
      <c r="D7" s="71">
        <v>6000</v>
      </c>
      <c r="E7" s="104">
        <v>0</v>
      </c>
      <c r="F7" s="8">
        <f>E7+E7*H7</f>
        <v>0</v>
      </c>
      <c r="G7" s="9">
        <f>D7*E7</f>
        <v>0</v>
      </c>
      <c r="H7" s="10"/>
      <c r="I7" s="9">
        <f t="shared" ref="I7:I11" si="0">G7*H7</f>
        <v>0</v>
      </c>
      <c r="J7" s="9">
        <f t="shared" ref="J7:J11" si="1">G7+G7*H7</f>
        <v>0</v>
      </c>
      <c r="K7" s="14"/>
      <c r="L7" s="14"/>
      <c r="M7" s="62"/>
    </row>
    <row r="8" spans="1:14" ht="135">
      <c r="A8" s="71">
        <v>2</v>
      </c>
      <c r="B8" s="103" t="s">
        <v>78</v>
      </c>
      <c r="C8" s="71" t="s">
        <v>18</v>
      </c>
      <c r="D8" s="71">
        <v>2000</v>
      </c>
      <c r="E8" s="104">
        <v>0</v>
      </c>
      <c r="F8" s="8">
        <f>E8+E8*H8</f>
        <v>0</v>
      </c>
      <c r="G8" s="9">
        <f>D8*E8</f>
        <v>0</v>
      </c>
      <c r="H8" s="10"/>
      <c r="I8" s="9">
        <f t="shared" si="0"/>
        <v>0</v>
      </c>
      <c r="J8" s="9">
        <f t="shared" si="1"/>
        <v>0</v>
      </c>
      <c r="K8" s="63"/>
      <c r="L8" s="105"/>
      <c r="M8" s="63"/>
    </row>
    <row r="9" spans="1:14" ht="45">
      <c r="A9" s="71">
        <v>3</v>
      </c>
      <c r="B9" s="103" t="s">
        <v>79</v>
      </c>
      <c r="C9" s="71" t="s">
        <v>17</v>
      </c>
      <c r="D9" s="71">
        <v>50</v>
      </c>
      <c r="E9" s="104">
        <v>0</v>
      </c>
      <c r="F9" s="8">
        <f>E9+E9*H9</f>
        <v>0</v>
      </c>
      <c r="G9" s="9">
        <f>D9*E9</f>
        <v>0</v>
      </c>
      <c r="H9" s="10"/>
      <c r="I9" s="9">
        <f t="shared" si="0"/>
        <v>0</v>
      </c>
      <c r="J9" s="9">
        <f t="shared" si="1"/>
        <v>0</v>
      </c>
      <c r="K9" s="74"/>
      <c r="L9" s="74"/>
      <c r="M9" s="34"/>
    </row>
    <row r="10" spans="1:14" ht="45">
      <c r="A10" s="71">
        <v>4</v>
      </c>
      <c r="B10" s="103" t="s">
        <v>80</v>
      </c>
      <c r="C10" s="71" t="s">
        <v>17</v>
      </c>
      <c r="D10" s="71">
        <v>25</v>
      </c>
      <c r="E10" s="104">
        <v>0</v>
      </c>
      <c r="F10" s="8">
        <f>E10+E10*H10</f>
        <v>0</v>
      </c>
      <c r="G10" s="9">
        <f>D10*E10</f>
        <v>0</v>
      </c>
      <c r="H10" s="10"/>
      <c r="I10" s="9">
        <f t="shared" si="0"/>
        <v>0</v>
      </c>
      <c r="J10" s="9">
        <f t="shared" si="1"/>
        <v>0</v>
      </c>
      <c r="K10" s="106"/>
      <c r="L10" s="106"/>
      <c r="M10" s="34"/>
    </row>
    <row r="11" spans="1:14" ht="45">
      <c r="A11" s="71">
        <v>5</v>
      </c>
      <c r="B11" s="103" t="s">
        <v>81</v>
      </c>
      <c r="C11" s="71" t="s">
        <v>18</v>
      </c>
      <c r="D11" s="71">
        <v>20</v>
      </c>
      <c r="E11" s="104">
        <v>0</v>
      </c>
      <c r="F11" s="8">
        <f>E11+E11*H11</f>
        <v>0</v>
      </c>
      <c r="G11" s="9">
        <f>D11*E11</f>
        <v>0</v>
      </c>
      <c r="H11" s="10"/>
      <c r="I11" s="9">
        <f t="shared" si="0"/>
        <v>0</v>
      </c>
      <c r="J11" s="9">
        <f t="shared" si="1"/>
        <v>0</v>
      </c>
      <c r="K11" s="106"/>
      <c r="L11" s="106"/>
      <c r="M11" s="34"/>
    </row>
    <row r="12" spans="1:14">
      <c r="A12" s="191" t="s">
        <v>19</v>
      </c>
      <c r="B12" s="191"/>
      <c r="C12" s="191"/>
      <c r="D12" s="191"/>
      <c r="E12" s="191"/>
      <c r="F12" s="191"/>
      <c r="G12" s="9">
        <f>SUM(G7:G11)</f>
        <v>0</v>
      </c>
      <c r="H12" s="10"/>
      <c r="I12" s="9">
        <f>SUM(I7:I11)</f>
        <v>0</v>
      </c>
      <c r="J12" s="9">
        <f>SUM(J7:J11)</f>
        <v>0</v>
      </c>
      <c r="K12" s="107"/>
      <c r="L12" s="107"/>
    </row>
    <row r="14" spans="1:14">
      <c r="B14" s="238" t="s">
        <v>144</v>
      </c>
      <c r="C14" s="238"/>
      <c r="D14" s="238"/>
      <c r="E14" s="238"/>
      <c r="F14" s="238"/>
      <c r="G14" s="238"/>
      <c r="H14" s="238"/>
      <c r="I14" s="238"/>
      <c r="J14" s="238"/>
      <c r="K14" s="238"/>
      <c r="L14" s="238"/>
      <c r="M14" s="238"/>
      <c r="N14" s="238"/>
    </row>
  </sheetData>
  <mergeCells count="9">
    <mergeCell ref="B14:N14"/>
    <mergeCell ref="M5:M6"/>
    <mergeCell ref="A12:F12"/>
    <mergeCell ref="A5:A6"/>
    <mergeCell ref="B5:B6"/>
    <mergeCell ref="C5:C6"/>
    <mergeCell ref="D5:D6"/>
    <mergeCell ref="K5:K6"/>
    <mergeCell ref="L5:L6"/>
  </mergeCells>
  <pageMargins left="0.70000000000000007" right="0.70000000000000007" top="0.75" bottom="0.75" header="0.30000000000000004" footer="0.3000000000000000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3879C-6768-4F66-BFF1-1659671F45B5}">
  <dimension ref="A1:N21"/>
  <sheetViews>
    <sheetView tabSelected="1" topLeftCell="A13" workbookViewId="0">
      <selection activeCell="C24" sqref="C24"/>
    </sheetView>
  </sheetViews>
  <sheetFormatPr defaultRowHeight="15"/>
  <cols>
    <col min="1" max="1" width="9.140625" customWidth="1"/>
    <col min="2" max="2" width="37.5703125" style="26" customWidth="1"/>
    <col min="3" max="6" width="9.140625" customWidth="1"/>
    <col min="7" max="7" width="14.28515625" customWidth="1"/>
    <col min="8" max="9" width="9.140625" customWidth="1"/>
    <col min="10" max="10" width="13.5703125" customWidth="1"/>
    <col min="11" max="11" width="9.140625" customWidth="1"/>
    <col min="13" max="13" width="15.140625" customWidth="1"/>
  </cols>
  <sheetData>
    <row r="1" spans="1:13">
      <c r="A1" s="42"/>
      <c r="B1" s="108" t="s">
        <v>142</v>
      </c>
      <c r="C1" s="1"/>
      <c r="D1" s="1"/>
      <c r="E1" s="3"/>
      <c r="F1" s="2"/>
      <c r="G1" s="2"/>
      <c r="H1" s="2"/>
      <c r="I1" s="2"/>
      <c r="J1" s="2"/>
      <c r="K1" s="109" t="s">
        <v>143</v>
      </c>
      <c r="L1" s="109"/>
      <c r="M1" s="109"/>
    </row>
    <row r="2" spans="1:13">
      <c r="A2" s="42"/>
      <c r="B2" s="108"/>
      <c r="C2" s="155" t="s">
        <v>121</v>
      </c>
      <c r="D2" s="1"/>
      <c r="E2" s="3"/>
      <c r="F2" s="2"/>
      <c r="G2" s="2"/>
      <c r="H2" s="2"/>
      <c r="I2" s="2"/>
      <c r="J2" s="2"/>
      <c r="K2" s="109"/>
      <c r="L2" s="109"/>
      <c r="M2" s="109"/>
    </row>
    <row r="3" spans="1:13">
      <c r="A3" s="42"/>
      <c r="B3" s="108" t="s">
        <v>82</v>
      </c>
      <c r="C3" s="110"/>
      <c r="D3" s="6"/>
      <c r="E3" s="111"/>
      <c r="F3" s="2"/>
      <c r="G3" s="2"/>
      <c r="H3" s="2"/>
      <c r="I3" s="197" t="s">
        <v>1</v>
      </c>
      <c r="J3" s="197"/>
      <c r="K3" s="197"/>
      <c r="L3" s="197"/>
      <c r="M3" s="197"/>
    </row>
    <row r="4" spans="1:13">
      <c r="A4" s="42"/>
      <c r="B4" s="108"/>
      <c r="C4" s="1"/>
      <c r="D4" s="1"/>
      <c r="E4" s="3"/>
      <c r="F4" s="2"/>
      <c r="G4" s="2"/>
      <c r="H4" s="2"/>
      <c r="I4" s="2"/>
      <c r="J4" s="2"/>
      <c r="K4" s="1"/>
      <c r="L4" s="1"/>
      <c r="M4" s="1"/>
    </row>
    <row r="5" spans="1:13" ht="15" customHeight="1">
      <c r="A5" s="185" t="s">
        <v>2</v>
      </c>
      <c r="B5" s="198" t="s">
        <v>3</v>
      </c>
      <c r="C5" s="199" t="s">
        <v>4</v>
      </c>
      <c r="D5" s="199" t="s">
        <v>5</v>
      </c>
      <c r="E5" s="37" t="s">
        <v>6</v>
      </c>
      <c r="F5" s="37" t="s">
        <v>6</v>
      </c>
      <c r="G5" s="185" t="s">
        <v>27</v>
      </c>
      <c r="H5" s="7" t="s">
        <v>8</v>
      </c>
      <c r="I5" s="37" t="s">
        <v>9</v>
      </c>
      <c r="J5" s="7" t="s">
        <v>7</v>
      </c>
      <c r="K5" s="185" t="s">
        <v>10</v>
      </c>
      <c r="L5" s="185" t="s">
        <v>11</v>
      </c>
      <c r="M5" s="179" t="s">
        <v>134</v>
      </c>
    </row>
    <row r="6" spans="1:13" ht="30.75" customHeight="1">
      <c r="A6" s="185"/>
      <c r="B6" s="198"/>
      <c r="C6" s="199"/>
      <c r="D6" s="199"/>
      <c r="E6" s="37" t="s">
        <v>12</v>
      </c>
      <c r="F6" s="37" t="s">
        <v>13</v>
      </c>
      <c r="G6" s="185"/>
      <c r="H6" s="7" t="s">
        <v>23</v>
      </c>
      <c r="I6" s="37" t="s">
        <v>14</v>
      </c>
      <c r="J6" s="47" t="s">
        <v>13</v>
      </c>
      <c r="K6" s="185"/>
      <c r="L6" s="185"/>
      <c r="M6" s="179"/>
    </row>
    <row r="7" spans="1:13" ht="228">
      <c r="A7" s="112" t="s">
        <v>15</v>
      </c>
      <c r="B7" s="59" t="s">
        <v>83</v>
      </c>
      <c r="C7" s="12" t="s">
        <v>84</v>
      </c>
      <c r="D7" s="12">
        <v>3000</v>
      </c>
      <c r="E7" s="113">
        <v>0</v>
      </c>
      <c r="F7" s="8">
        <f t="shared" ref="F7:F13" si="0">E7+E7*H7</f>
        <v>0</v>
      </c>
      <c r="G7" s="9">
        <f t="shared" ref="G7:G13" si="1">D7*E7</f>
        <v>0</v>
      </c>
      <c r="H7" s="10">
        <v>0.08</v>
      </c>
      <c r="I7" s="9">
        <f t="shared" ref="I7:I13" si="2">G7*H7</f>
        <v>0</v>
      </c>
      <c r="J7" s="9">
        <f t="shared" ref="J7:J13" si="3">G7+G7*H7</f>
        <v>0</v>
      </c>
      <c r="K7" s="114"/>
      <c r="L7" s="114"/>
      <c r="M7" s="114"/>
    </row>
    <row r="8" spans="1:13" ht="240">
      <c r="A8" s="112" t="s">
        <v>16</v>
      </c>
      <c r="B8" s="59" t="s">
        <v>85</v>
      </c>
      <c r="C8" s="12" t="s">
        <v>84</v>
      </c>
      <c r="D8" s="12">
        <v>500</v>
      </c>
      <c r="E8" s="113">
        <v>0</v>
      </c>
      <c r="F8" s="8">
        <f t="shared" si="0"/>
        <v>0</v>
      </c>
      <c r="G8" s="9">
        <f t="shared" si="1"/>
        <v>0</v>
      </c>
      <c r="H8" s="10">
        <v>0.08</v>
      </c>
      <c r="I8" s="9">
        <f t="shared" si="2"/>
        <v>0</v>
      </c>
      <c r="J8" s="9">
        <f t="shared" si="3"/>
        <v>0</v>
      </c>
      <c r="K8" s="114"/>
      <c r="L8" s="114"/>
      <c r="M8" s="114"/>
    </row>
    <row r="9" spans="1:13" ht="240">
      <c r="A9" s="112">
        <v>3</v>
      </c>
      <c r="B9" s="59" t="s">
        <v>86</v>
      </c>
      <c r="C9" s="12" t="s">
        <v>84</v>
      </c>
      <c r="D9" s="12">
        <v>1600</v>
      </c>
      <c r="E9" s="113">
        <v>0</v>
      </c>
      <c r="F9" s="8">
        <f t="shared" si="0"/>
        <v>0</v>
      </c>
      <c r="G9" s="9">
        <f t="shared" si="1"/>
        <v>0</v>
      </c>
      <c r="H9" s="10">
        <v>0.08</v>
      </c>
      <c r="I9" s="9">
        <f t="shared" si="2"/>
        <v>0</v>
      </c>
      <c r="J9" s="9">
        <f t="shared" si="3"/>
        <v>0</v>
      </c>
      <c r="K9" s="114"/>
      <c r="L9" s="114"/>
      <c r="M9" s="114"/>
    </row>
    <row r="10" spans="1:13" ht="202.5">
      <c r="A10" s="112">
        <v>4</v>
      </c>
      <c r="B10" s="115" t="s">
        <v>87</v>
      </c>
      <c r="C10" s="12" t="s">
        <v>84</v>
      </c>
      <c r="D10" s="12">
        <v>800</v>
      </c>
      <c r="E10" s="113">
        <v>0</v>
      </c>
      <c r="F10" s="8">
        <f t="shared" si="0"/>
        <v>0</v>
      </c>
      <c r="G10" s="9">
        <f t="shared" si="1"/>
        <v>0</v>
      </c>
      <c r="H10" s="10">
        <v>0.08</v>
      </c>
      <c r="I10" s="9">
        <f t="shared" si="2"/>
        <v>0</v>
      </c>
      <c r="J10" s="9">
        <f t="shared" si="3"/>
        <v>0</v>
      </c>
      <c r="K10" s="114"/>
      <c r="L10" s="114"/>
      <c r="M10" s="114"/>
    </row>
    <row r="11" spans="1:13" ht="180">
      <c r="A11" s="112">
        <v>5</v>
      </c>
      <c r="B11" s="115" t="s">
        <v>88</v>
      </c>
      <c r="C11" s="12" t="s">
        <v>84</v>
      </c>
      <c r="D11" s="12">
        <v>50</v>
      </c>
      <c r="E11" s="113">
        <v>0</v>
      </c>
      <c r="F11" s="8">
        <f t="shared" si="0"/>
        <v>0</v>
      </c>
      <c r="G11" s="9">
        <f t="shared" si="1"/>
        <v>0</v>
      </c>
      <c r="H11" s="10">
        <v>0.08</v>
      </c>
      <c r="I11" s="9">
        <f t="shared" si="2"/>
        <v>0</v>
      </c>
      <c r="J11" s="9">
        <f t="shared" si="3"/>
        <v>0</v>
      </c>
      <c r="K11" s="114"/>
      <c r="L11" s="114"/>
      <c r="M11" s="114"/>
    </row>
    <row r="12" spans="1:13" ht="240">
      <c r="A12" s="112">
        <v>6</v>
      </c>
      <c r="B12" s="59" t="s">
        <v>89</v>
      </c>
      <c r="C12" s="12" t="s">
        <v>84</v>
      </c>
      <c r="D12" s="12">
        <v>1000</v>
      </c>
      <c r="E12" s="113">
        <v>0</v>
      </c>
      <c r="F12" s="8">
        <f t="shared" si="0"/>
        <v>0</v>
      </c>
      <c r="G12" s="9">
        <f t="shared" si="1"/>
        <v>0</v>
      </c>
      <c r="H12" s="10">
        <v>0.08</v>
      </c>
      <c r="I12" s="9">
        <f t="shared" si="2"/>
        <v>0</v>
      </c>
      <c r="J12" s="9">
        <f t="shared" si="3"/>
        <v>0</v>
      </c>
      <c r="K12" s="114"/>
      <c r="L12" s="114"/>
      <c r="M12" s="114"/>
    </row>
    <row r="13" spans="1:13" ht="276">
      <c r="A13" s="112">
        <v>7</v>
      </c>
      <c r="B13" s="59" t="s">
        <v>90</v>
      </c>
      <c r="C13" s="12" t="s">
        <v>84</v>
      </c>
      <c r="D13" s="12">
        <v>200</v>
      </c>
      <c r="E13" s="113">
        <v>0</v>
      </c>
      <c r="F13" s="8">
        <f t="shared" si="0"/>
        <v>0</v>
      </c>
      <c r="G13" s="9">
        <f t="shared" si="1"/>
        <v>0</v>
      </c>
      <c r="H13" s="10">
        <v>0.08</v>
      </c>
      <c r="I13" s="9">
        <f t="shared" si="2"/>
        <v>0</v>
      </c>
      <c r="J13" s="9">
        <f t="shared" si="3"/>
        <v>0</v>
      </c>
      <c r="K13" s="114"/>
      <c r="L13" s="114"/>
      <c r="M13" s="114"/>
    </row>
    <row r="14" spans="1:13">
      <c r="A14" s="195" t="s">
        <v>19</v>
      </c>
      <c r="B14" s="195"/>
      <c r="C14" s="195"/>
      <c r="D14" s="195"/>
      <c r="E14" s="195"/>
      <c r="F14" s="195"/>
      <c r="G14" s="9">
        <f>SUM(G7:G13)</f>
        <v>0</v>
      </c>
      <c r="H14" s="10"/>
      <c r="I14" s="9">
        <f>SUM(I7:I13)</f>
        <v>0</v>
      </c>
      <c r="J14" s="9">
        <f>SUM(J7:J13)</f>
        <v>0</v>
      </c>
      <c r="K14" s="4"/>
      <c r="L14" s="4"/>
      <c r="M14" s="4"/>
    </row>
    <row r="15" spans="1:13">
      <c r="A15" s="111"/>
      <c r="B15" s="116"/>
      <c r="C15" s="117"/>
      <c r="D15" s="117"/>
      <c r="E15" s="111"/>
      <c r="F15" s="111"/>
      <c r="G15" s="111"/>
      <c r="H15" s="111"/>
      <c r="I15" s="111"/>
      <c r="J15" s="111"/>
      <c r="K15" s="117"/>
      <c r="L15" s="117"/>
      <c r="M15" s="117"/>
    </row>
    <row r="16" spans="1:13">
      <c r="A16" s="111"/>
      <c r="B16" s="116"/>
      <c r="C16" s="117"/>
      <c r="D16" s="117"/>
      <c r="E16" s="111"/>
      <c r="F16" s="111"/>
      <c r="G16" s="111"/>
      <c r="H16" s="111"/>
      <c r="I16" s="111"/>
      <c r="J16" s="111"/>
      <c r="K16" s="117"/>
      <c r="L16" s="117"/>
      <c r="M16" s="117"/>
    </row>
    <row r="17" spans="1:14" ht="46.5" customHeight="1">
      <c r="A17" s="111"/>
      <c r="B17" s="196" t="s">
        <v>135</v>
      </c>
      <c r="C17" s="196"/>
      <c r="D17" s="196"/>
      <c r="E17" s="196"/>
      <c r="F17" s="196"/>
      <c r="G17" s="196"/>
      <c r="H17" s="196"/>
      <c r="I17" s="196"/>
      <c r="J17" s="196"/>
      <c r="K17" s="196"/>
      <c r="M17" s="117"/>
    </row>
    <row r="18" spans="1:14" ht="39" customHeight="1">
      <c r="A18" s="111"/>
      <c r="B18" s="196" t="s">
        <v>145</v>
      </c>
      <c r="C18" s="196"/>
      <c r="D18" s="196"/>
      <c r="E18" s="196"/>
      <c r="F18" s="196"/>
      <c r="G18" s="196"/>
      <c r="H18" s="196"/>
      <c r="I18" s="196"/>
      <c r="J18" s="196"/>
      <c r="K18" s="196"/>
      <c r="L18" s="117"/>
      <c r="M18" s="117"/>
    </row>
    <row r="19" spans="1:14">
      <c r="A19" s="111"/>
      <c r="B19" s="116"/>
      <c r="C19" s="117"/>
      <c r="D19" s="117"/>
      <c r="E19" s="111"/>
      <c r="F19" s="111"/>
      <c r="G19" s="111"/>
      <c r="H19" s="111"/>
      <c r="I19" s="111"/>
      <c r="J19" s="111"/>
      <c r="K19" s="117"/>
      <c r="L19" s="117"/>
      <c r="M19" s="117"/>
    </row>
    <row r="20" spans="1:14" ht="35.25" customHeight="1">
      <c r="A20" s="111"/>
      <c r="B20" s="238" t="s">
        <v>144</v>
      </c>
      <c r="C20" s="238"/>
      <c r="D20" s="238"/>
      <c r="E20" s="238"/>
      <c r="F20" s="238"/>
      <c r="G20" s="238"/>
      <c r="H20" s="238"/>
      <c r="I20" s="238"/>
      <c r="J20" s="238"/>
      <c r="K20" s="238"/>
      <c r="L20" s="238"/>
      <c r="M20" s="238"/>
      <c r="N20" s="238"/>
    </row>
    <row r="21" spans="1:14">
      <c r="A21" s="111"/>
      <c r="B21" s="116"/>
      <c r="C21" s="118"/>
      <c r="D21" s="118"/>
      <c r="E21" s="111"/>
      <c r="F21" s="111"/>
      <c r="G21" s="111"/>
      <c r="H21" s="111"/>
      <c r="I21" s="111"/>
      <c r="J21" s="111"/>
      <c r="K21" s="118"/>
      <c r="L21" s="118"/>
      <c r="M21" s="118"/>
    </row>
  </sheetData>
  <mergeCells count="13">
    <mergeCell ref="A14:F14"/>
    <mergeCell ref="B17:K17"/>
    <mergeCell ref="B18:K18"/>
    <mergeCell ref="I3:M3"/>
    <mergeCell ref="A5:A6"/>
    <mergeCell ref="B5:B6"/>
    <mergeCell ref="C5:C6"/>
    <mergeCell ref="D5:D6"/>
    <mergeCell ref="G5:G6"/>
    <mergeCell ref="K5:K6"/>
    <mergeCell ref="L5:L6"/>
    <mergeCell ref="M5:M6"/>
    <mergeCell ref="B20:N20"/>
  </mergeCells>
  <pageMargins left="0.70000000000000007" right="0.70000000000000007" top="0.75" bottom="0.75" header="0.30000000000000004" footer="0.3000000000000000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B983C-D092-4FCD-95BC-DC324AC26B8D}">
  <dimension ref="A1:N17"/>
  <sheetViews>
    <sheetView topLeftCell="A10" workbookViewId="0">
      <selection activeCell="B21" sqref="B21"/>
    </sheetView>
  </sheetViews>
  <sheetFormatPr defaultRowHeight="15"/>
  <cols>
    <col min="1" max="1" width="9.140625" customWidth="1"/>
    <col min="2" max="2" width="45.85546875" customWidth="1"/>
    <col min="3" max="6" width="9.140625" customWidth="1"/>
    <col min="7" max="7" width="14.140625" customWidth="1"/>
    <col min="8" max="9" width="9.140625" customWidth="1"/>
    <col min="10" max="10" width="13" customWidth="1"/>
    <col min="11" max="11" width="9.140625" customWidth="1"/>
    <col min="13" max="13" width="13" customWidth="1"/>
  </cols>
  <sheetData>
    <row r="1" spans="1:13">
      <c r="A1" s="60"/>
      <c r="B1" s="1" t="s">
        <v>32</v>
      </c>
      <c r="C1" s="5"/>
      <c r="D1" s="2"/>
      <c r="E1" s="119"/>
      <c r="F1" s="5"/>
      <c r="G1" s="5"/>
      <c r="H1" s="2"/>
      <c r="I1" s="61"/>
      <c r="J1" s="61"/>
      <c r="K1" s="61" t="s">
        <v>33</v>
      </c>
      <c r="L1" s="61"/>
      <c r="M1" s="61"/>
    </row>
    <row r="2" spans="1:13">
      <c r="A2" s="60"/>
      <c r="B2" s="1"/>
      <c r="C2" s="158" t="s">
        <v>121</v>
      </c>
      <c r="D2" s="2"/>
      <c r="E2" s="119"/>
      <c r="F2" s="5"/>
      <c r="G2" s="5"/>
      <c r="H2" s="2"/>
      <c r="I2" s="61"/>
      <c r="J2" s="61"/>
      <c r="K2" s="61"/>
      <c r="L2" s="61"/>
      <c r="M2" s="61"/>
    </row>
    <row r="3" spans="1:13">
      <c r="A3" s="60"/>
      <c r="B3" s="1"/>
      <c r="C3" s="5"/>
      <c r="D3" s="2"/>
      <c r="E3" s="119"/>
      <c r="F3" s="5"/>
      <c r="G3" s="5"/>
      <c r="H3" s="2"/>
      <c r="I3" s="61"/>
      <c r="J3" s="61"/>
      <c r="K3" s="61"/>
      <c r="L3" s="61"/>
      <c r="M3" s="61"/>
    </row>
    <row r="4" spans="1:13">
      <c r="A4" s="60"/>
      <c r="B4" s="1" t="s">
        <v>91</v>
      </c>
      <c r="C4" s="120"/>
      <c r="D4" s="43"/>
      <c r="E4" s="121"/>
      <c r="F4" s="120"/>
      <c r="G4" s="5"/>
      <c r="H4" s="2"/>
      <c r="I4" s="200" t="s">
        <v>1</v>
      </c>
      <c r="J4" s="200"/>
      <c r="K4" s="200"/>
      <c r="L4" s="200"/>
      <c r="M4" s="200"/>
    </row>
    <row r="5" spans="1:13" ht="15" customHeight="1">
      <c r="A5" s="185" t="s">
        <v>2</v>
      </c>
      <c r="B5" s="201" t="s">
        <v>3</v>
      </c>
      <c r="C5" s="202" t="s">
        <v>4</v>
      </c>
      <c r="D5" s="202" t="s">
        <v>5</v>
      </c>
      <c r="E5" s="37" t="s">
        <v>6</v>
      </c>
      <c r="F5" s="37" t="s">
        <v>6</v>
      </c>
      <c r="G5" s="185" t="s">
        <v>27</v>
      </c>
      <c r="H5" s="7" t="s">
        <v>8</v>
      </c>
      <c r="I5" s="37" t="s">
        <v>9</v>
      </c>
      <c r="J5" s="7" t="s">
        <v>7</v>
      </c>
      <c r="K5" s="185" t="s">
        <v>10</v>
      </c>
      <c r="L5" s="185" t="s">
        <v>11</v>
      </c>
      <c r="M5" s="179" t="s">
        <v>134</v>
      </c>
    </row>
    <row r="6" spans="1:13" ht="27.75" customHeight="1">
      <c r="A6" s="185"/>
      <c r="B6" s="201"/>
      <c r="C6" s="202"/>
      <c r="D6" s="202"/>
      <c r="E6" s="37" t="s">
        <v>12</v>
      </c>
      <c r="F6" s="37" t="s">
        <v>13</v>
      </c>
      <c r="G6" s="185"/>
      <c r="H6" s="7" t="s">
        <v>23</v>
      </c>
      <c r="I6" s="37" t="s">
        <v>14</v>
      </c>
      <c r="J6" s="47" t="s">
        <v>13</v>
      </c>
      <c r="K6" s="185"/>
      <c r="L6" s="185"/>
      <c r="M6" s="179"/>
    </row>
    <row r="7" spans="1:13" ht="180">
      <c r="A7" s="112">
        <v>1</v>
      </c>
      <c r="B7" s="11" t="s">
        <v>92</v>
      </c>
      <c r="C7" s="122" t="s">
        <v>38</v>
      </c>
      <c r="D7" s="12">
        <v>4000</v>
      </c>
      <c r="E7" s="123">
        <v>0</v>
      </c>
      <c r="F7" s="8">
        <f>E7+E7*H7</f>
        <v>0</v>
      </c>
      <c r="G7" s="9">
        <f>D7*E7</f>
        <v>0</v>
      </c>
      <c r="H7" s="10"/>
      <c r="I7" s="9">
        <f>G7*H7</f>
        <v>0</v>
      </c>
      <c r="J7" s="9">
        <f>G7+G7*H7</f>
        <v>0</v>
      </c>
      <c r="K7" s="124"/>
      <c r="L7" s="124"/>
      <c r="M7" s="124"/>
    </row>
    <row r="8" spans="1:13" ht="192">
      <c r="A8" s="125">
        <v>2</v>
      </c>
      <c r="B8" s="16" t="s">
        <v>93</v>
      </c>
      <c r="C8" s="122" t="s">
        <v>38</v>
      </c>
      <c r="D8" s="12">
        <v>1800</v>
      </c>
      <c r="E8" s="123">
        <v>0</v>
      </c>
      <c r="F8" s="8">
        <f>E8+E8*H8</f>
        <v>0</v>
      </c>
      <c r="G8" s="9">
        <f>D8*E8</f>
        <v>0</v>
      </c>
      <c r="H8" s="10"/>
      <c r="I8" s="9">
        <f>G8*H8</f>
        <v>0</v>
      </c>
      <c r="J8" s="9">
        <f>G8+G8*H8</f>
        <v>0</v>
      </c>
      <c r="K8" s="124"/>
      <c r="L8" s="124"/>
      <c r="M8" s="124"/>
    </row>
    <row r="9" spans="1:13" ht="199.9" customHeight="1">
      <c r="A9" s="126">
        <v>3</v>
      </c>
      <c r="B9" s="127" t="s">
        <v>94</v>
      </c>
      <c r="C9" s="128" t="s">
        <v>38</v>
      </c>
      <c r="D9" s="36">
        <v>4000</v>
      </c>
      <c r="E9" s="123">
        <v>0</v>
      </c>
      <c r="F9" s="8">
        <f>E9+E9*H9</f>
        <v>0</v>
      </c>
      <c r="G9" s="9">
        <f>D9*E9</f>
        <v>0</v>
      </c>
      <c r="H9" s="10"/>
      <c r="I9" s="9">
        <f>G9*H9</f>
        <v>0</v>
      </c>
      <c r="J9" s="9">
        <f>G9+G9*H9</f>
        <v>0</v>
      </c>
      <c r="K9" s="129"/>
      <c r="L9" s="129"/>
      <c r="M9" s="129"/>
    </row>
    <row r="10" spans="1:13" ht="216">
      <c r="A10" s="112">
        <v>4</v>
      </c>
      <c r="B10" s="17" t="s">
        <v>95</v>
      </c>
      <c r="C10" s="130" t="s">
        <v>38</v>
      </c>
      <c r="D10" s="130">
        <v>6000</v>
      </c>
      <c r="E10" s="123">
        <v>0</v>
      </c>
      <c r="F10" s="8">
        <f>E10+E10*H10</f>
        <v>0</v>
      </c>
      <c r="G10" s="9">
        <f>D10*E10</f>
        <v>0</v>
      </c>
      <c r="H10" s="10"/>
      <c r="I10" s="9">
        <f>G10*H10</f>
        <v>0</v>
      </c>
      <c r="J10" s="9">
        <f>G10+G10*H10</f>
        <v>0</v>
      </c>
      <c r="K10" s="131"/>
      <c r="L10" s="131"/>
      <c r="M10" s="131"/>
    </row>
    <row r="11" spans="1:13">
      <c r="A11" s="195" t="s">
        <v>19</v>
      </c>
      <c r="B11" s="195"/>
      <c r="C11" s="195"/>
      <c r="D11" s="195"/>
      <c r="E11" s="195"/>
      <c r="F11" s="195"/>
      <c r="G11" s="9">
        <f>SUM(G7:G10)</f>
        <v>0</v>
      </c>
      <c r="H11" s="10"/>
      <c r="I11" s="9">
        <f>SUM(I7:I10)</f>
        <v>0</v>
      </c>
      <c r="J11" s="9">
        <f>SUM(J7:J10)</f>
        <v>0</v>
      </c>
      <c r="K11" s="4"/>
      <c r="L11" s="4"/>
      <c r="M11" s="4"/>
    </row>
    <row r="12" spans="1:13">
      <c r="A12" s="132"/>
      <c r="B12" s="4"/>
      <c r="C12" s="132"/>
      <c r="D12" s="132"/>
      <c r="E12" s="132"/>
      <c r="F12" s="132"/>
      <c r="G12" s="133"/>
      <c r="H12" s="2"/>
      <c r="I12" s="133"/>
      <c r="J12" s="133"/>
      <c r="K12" s="4"/>
      <c r="L12" s="4"/>
      <c r="M12" s="4"/>
    </row>
    <row r="13" spans="1:13" ht="34.5" customHeight="1">
      <c r="A13" s="118"/>
      <c r="B13" s="196" t="s">
        <v>135</v>
      </c>
      <c r="C13" s="196"/>
      <c r="D13" s="196"/>
      <c r="E13" s="196"/>
      <c r="F13" s="196"/>
      <c r="G13" s="196"/>
      <c r="H13" s="196"/>
      <c r="I13" s="196"/>
      <c r="J13" s="196"/>
      <c r="K13" s="196"/>
      <c r="M13" s="118"/>
    </row>
    <row r="14" spans="1:13" ht="42" customHeight="1">
      <c r="A14" s="118"/>
      <c r="B14" s="196" t="s">
        <v>146</v>
      </c>
      <c r="C14" s="196"/>
      <c r="D14" s="196"/>
      <c r="E14" s="196"/>
      <c r="F14" s="196"/>
      <c r="G14" s="196"/>
      <c r="H14" s="196"/>
      <c r="I14" s="196"/>
      <c r="J14" s="196"/>
      <c r="K14" s="196"/>
      <c r="L14" s="118"/>
      <c r="M14" s="118"/>
    </row>
    <row r="15" spans="1:13">
      <c r="A15" s="118"/>
      <c r="B15" s="134"/>
      <c r="C15" s="118"/>
      <c r="D15" s="118"/>
      <c r="E15" s="135"/>
      <c r="F15" s="118"/>
      <c r="G15" s="118"/>
      <c r="H15" s="111"/>
      <c r="I15" s="118"/>
      <c r="J15" s="118"/>
      <c r="K15" s="118"/>
      <c r="L15" s="118"/>
      <c r="M15" s="118"/>
    </row>
    <row r="17" spans="2:14">
      <c r="B17" s="238" t="s">
        <v>144</v>
      </c>
      <c r="C17" s="238"/>
      <c r="D17" s="238"/>
      <c r="E17" s="238"/>
      <c r="F17" s="238"/>
      <c r="G17" s="238"/>
      <c r="H17" s="238"/>
      <c r="I17" s="238"/>
      <c r="J17" s="238"/>
      <c r="K17" s="238"/>
      <c r="L17" s="238"/>
      <c r="M17" s="238"/>
      <c r="N17" s="238"/>
    </row>
  </sheetData>
  <mergeCells count="13">
    <mergeCell ref="B17:N17"/>
    <mergeCell ref="A11:F11"/>
    <mergeCell ref="B13:K13"/>
    <mergeCell ref="B14:K14"/>
    <mergeCell ref="I4:M4"/>
    <mergeCell ref="A5:A6"/>
    <mergeCell ref="B5:B6"/>
    <mergeCell ref="C5:C6"/>
    <mergeCell ref="D5:D6"/>
    <mergeCell ref="G5:G6"/>
    <mergeCell ref="K5:K6"/>
    <mergeCell ref="L5:L6"/>
    <mergeCell ref="M5:M6"/>
  </mergeCells>
  <pageMargins left="0.70000000000000007" right="0.70000000000000007" top="0.75" bottom="0.75" header="0.30000000000000004" footer="0.3000000000000000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B8329-F510-48FE-9E25-35A8CA14C605}">
  <dimension ref="A1:M12"/>
  <sheetViews>
    <sheetView workbookViewId="0">
      <selection activeCell="K1" sqref="K1"/>
    </sheetView>
  </sheetViews>
  <sheetFormatPr defaultRowHeight="15"/>
  <cols>
    <col min="1" max="1" width="9.140625" customWidth="1"/>
    <col min="2" max="2" width="28.85546875" style="26" customWidth="1"/>
    <col min="3" max="6" width="9.140625" customWidth="1"/>
    <col min="7" max="7" width="13.5703125" customWidth="1"/>
    <col min="8" max="8" width="9.140625" customWidth="1"/>
    <col min="9" max="9" width="14.7109375" customWidth="1"/>
    <col min="10" max="10" width="14.85546875" customWidth="1"/>
    <col min="11" max="11" width="9.140625" customWidth="1"/>
    <col min="13" max="13" width="12.85546875" customWidth="1"/>
  </cols>
  <sheetData>
    <row r="1" spans="1:13">
      <c r="A1" s="27"/>
      <c r="B1" s="136" t="s">
        <v>34</v>
      </c>
      <c r="C1" s="24"/>
      <c r="D1" s="24"/>
      <c r="E1" s="29"/>
      <c r="F1" s="24"/>
      <c r="G1" s="24"/>
      <c r="H1" s="24"/>
      <c r="I1" s="30"/>
      <c r="J1" s="30"/>
      <c r="K1" s="30" t="s">
        <v>35</v>
      </c>
      <c r="L1" s="30"/>
      <c r="M1" s="23"/>
    </row>
    <row r="2" spans="1:13">
      <c r="A2" s="27"/>
      <c r="B2" s="136"/>
      <c r="C2" s="24"/>
      <c r="D2" s="24"/>
      <c r="E2" s="29"/>
      <c r="F2" s="24"/>
      <c r="G2" s="24"/>
      <c r="H2" s="24"/>
      <c r="I2" s="30"/>
      <c r="J2" s="30"/>
      <c r="K2" s="30"/>
      <c r="L2" s="30"/>
      <c r="M2" s="23"/>
    </row>
    <row r="3" spans="1:13">
      <c r="A3" s="27"/>
      <c r="B3" s="137" t="s">
        <v>96</v>
      </c>
      <c r="C3" s="24"/>
      <c r="D3" s="159" t="s">
        <v>31</v>
      </c>
      <c r="E3" s="29"/>
      <c r="F3" s="24"/>
      <c r="G3" s="24"/>
      <c r="H3" s="24"/>
      <c r="I3" s="204" t="s">
        <v>1</v>
      </c>
      <c r="J3" s="204"/>
      <c r="K3" s="204"/>
      <c r="L3" s="204"/>
      <c r="M3" s="23"/>
    </row>
    <row r="4" spans="1:13">
      <c r="A4" s="27"/>
      <c r="B4" s="137"/>
      <c r="C4" s="24"/>
      <c r="D4" s="24"/>
      <c r="E4" s="29"/>
      <c r="F4" s="24"/>
      <c r="G4" s="24"/>
      <c r="H4" s="24"/>
      <c r="I4" s="24"/>
      <c r="J4" s="24"/>
      <c r="K4" s="24"/>
      <c r="L4" s="24"/>
      <c r="M4" s="23"/>
    </row>
    <row r="5" spans="1:13" ht="22.5" customHeight="1">
      <c r="A5" s="182" t="s">
        <v>2</v>
      </c>
      <c r="B5" s="183" t="s">
        <v>3</v>
      </c>
      <c r="C5" s="184" t="s">
        <v>4</v>
      </c>
      <c r="D5" s="184" t="s">
        <v>5</v>
      </c>
      <c r="E5" s="31" t="s">
        <v>6</v>
      </c>
      <c r="F5" s="31" t="s">
        <v>6</v>
      </c>
      <c r="G5" s="182" t="s">
        <v>27</v>
      </c>
      <c r="H5" s="31" t="s">
        <v>8</v>
      </c>
      <c r="I5" s="31" t="s">
        <v>9</v>
      </c>
      <c r="J5" s="182" t="s">
        <v>28</v>
      </c>
      <c r="K5" s="185" t="s">
        <v>10</v>
      </c>
      <c r="L5" s="185" t="s">
        <v>11</v>
      </c>
      <c r="M5" s="179" t="s">
        <v>134</v>
      </c>
    </row>
    <row r="6" spans="1:13" ht="26.25" customHeight="1">
      <c r="A6" s="182"/>
      <c r="B6" s="183"/>
      <c r="C6" s="184"/>
      <c r="D6" s="184"/>
      <c r="E6" s="31" t="s">
        <v>12</v>
      </c>
      <c r="F6" s="31" t="s">
        <v>13</v>
      </c>
      <c r="G6" s="182"/>
      <c r="H6" s="31"/>
      <c r="I6" s="31" t="s">
        <v>14</v>
      </c>
      <c r="J6" s="182"/>
      <c r="K6" s="185"/>
      <c r="L6" s="185"/>
      <c r="M6" s="179"/>
    </row>
    <row r="7" spans="1:13" ht="127.5">
      <c r="A7" s="138">
        <v>1</v>
      </c>
      <c r="B7" s="175" t="s">
        <v>97</v>
      </c>
      <c r="C7" s="139" t="s">
        <v>17</v>
      </c>
      <c r="D7" s="139">
        <v>6</v>
      </c>
      <c r="E7" s="140">
        <v>0</v>
      </c>
      <c r="F7" s="8">
        <f>E7+E7*H7</f>
        <v>0</v>
      </c>
      <c r="G7" s="9">
        <f>D7*E7</f>
        <v>0</v>
      </c>
      <c r="H7" s="10"/>
      <c r="I7" s="9">
        <f>G7*H7</f>
        <v>0</v>
      </c>
      <c r="J7" s="9">
        <f>G7+G7*H7</f>
        <v>0</v>
      </c>
      <c r="K7" s="141"/>
      <c r="L7" s="141"/>
      <c r="M7" s="141"/>
    </row>
    <row r="8" spans="1:13" ht="153">
      <c r="A8" s="138">
        <v>2</v>
      </c>
      <c r="B8" s="175" t="s">
        <v>98</v>
      </c>
      <c r="C8" s="139" t="s">
        <v>17</v>
      </c>
      <c r="D8" s="139">
        <v>25</v>
      </c>
      <c r="E8" s="140">
        <v>0</v>
      </c>
      <c r="F8" s="8">
        <f>E8+E8*H8</f>
        <v>0</v>
      </c>
      <c r="G8" s="9">
        <f>D8*E8</f>
        <v>0</v>
      </c>
      <c r="H8" s="10"/>
      <c r="I8" s="9">
        <f>G8*H8</f>
        <v>0</v>
      </c>
      <c r="J8" s="9">
        <f>G8+G8*H8</f>
        <v>0</v>
      </c>
      <c r="K8" s="141"/>
      <c r="L8" s="141"/>
      <c r="M8" s="141"/>
    </row>
    <row r="9" spans="1:13" ht="76.5">
      <c r="A9" s="142">
        <v>3</v>
      </c>
      <c r="B9" s="176" t="s">
        <v>99</v>
      </c>
      <c r="C9" s="143" t="s">
        <v>17</v>
      </c>
      <c r="D9" s="143">
        <v>30</v>
      </c>
      <c r="E9" s="140">
        <v>0</v>
      </c>
      <c r="F9" s="8">
        <f>E9+E9*H9</f>
        <v>0</v>
      </c>
      <c r="G9" s="9">
        <f>D9*E9</f>
        <v>0</v>
      </c>
      <c r="H9" s="10"/>
      <c r="I9" s="9">
        <f>G9*H9</f>
        <v>0</v>
      </c>
      <c r="J9" s="9">
        <f>G9+G9*H9</f>
        <v>0</v>
      </c>
      <c r="K9" s="144"/>
      <c r="L9" s="144"/>
      <c r="M9" s="144"/>
    </row>
    <row r="10" spans="1:13">
      <c r="A10" s="203" t="s">
        <v>19</v>
      </c>
      <c r="B10" s="203"/>
      <c r="C10" s="203"/>
      <c r="D10" s="203"/>
      <c r="E10" s="203"/>
      <c r="F10" s="203"/>
      <c r="G10" s="9">
        <f>SUM(G7:G9)</f>
        <v>0</v>
      </c>
      <c r="H10" s="10"/>
      <c r="I10" s="9">
        <f>SUM(I7:I9)</f>
        <v>0</v>
      </c>
      <c r="J10" s="9">
        <f>SUM(J7:J9)</f>
        <v>0</v>
      </c>
      <c r="K10" s="38"/>
      <c r="L10" s="38"/>
      <c r="M10" s="23"/>
    </row>
    <row r="12" spans="1:13">
      <c r="B12" s="160"/>
    </row>
  </sheetData>
  <mergeCells count="11">
    <mergeCell ref="M5:M6"/>
    <mergeCell ref="A10:F10"/>
    <mergeCell ref="I3:L3"/>
    <mergeCell ref="A5:A6"/>
    <mergeCell ref="B5:B6"/>
    <mergeCell ref="C5:C6"/>
    <mergeCell ref="D5:D6"/>
    <mergeCell ref="G5:G6"/>
    <mergeCell ref="J5:J6"/>
    <mergeCell ref="K5:K6"/>
    <mergeCell ref="L5:L6"/>
  </mergeCells>
  <pageMargins left="0.70000000000000007" right="0.70000000000000007" top="0.75" bottom="0.75" header="0.30000000000000004" footer="0.3000000000000000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5F0ECE-56BC-432E-A2A3-99038EBDCDD3}">
  <dimension ref="A1:N17"/>
  <sheetViews>
    <sheetView workbookViewId="0">
      <selection activeCell="B17" sqref="B17:N17"/>
    </sheetView>
  </sheetViews>
  <sheetFormatPr defaultRowHeight="15"/>
  <cols>
    <col min="1" max="1" width="9.140625" customWidth="1"/>
    <col min="2" max="2" width="39.140625" style="26" customWidth="1"/>
    <col min="3" max="3" width="9.140625" customWidth="1"/>
    <col min="13" max="13" width="12.28515625" customWidth="1"/>
  </cols>
  <sheetData>
    <row r="1" spans="1:13">
      <c r="A1" s="60"/>
      <c r="B1" s="40" t="s">
        <v>43</v>
      </c>
      <c r="C1" s="5"/>
      <c r="D1" s="2"/>
      <c r="E1" s="119"/>
      <c r="F1" s="5"/>
      <c r="G1" s="5"/>
      <c r="H1" s="2"/>
      <c r="I1" s="61"/>
      <c r="J1" s="61"/>
      <c r="K1" s="61" t="s">
        <v>44</v>
      </c>
      <c r="L1" s="61"/>
      <c r="M1" s="61"/>
    </row>
    <row r="2" spans="1:13">
      <c r="A2" s="60"/>
      <c r="B2" s="40"/>
      <c r="C2" s="158" t="s">
        <v>121</v>
      </c>
      <c r="D2" s="2"/>
      <c r="E2" s="119"/>
      <c r="F2" s="5"/>
      <c r="G2" s="5"/>
      <c r="H2" s="2"/>
      <c r="I2" s="61"/>
      <c r="J2" s="61"/>
      <c r="K2" s="61"/>
      <c r="L2" s="61"/>
      <c r="M2" s="61"/>
    </row>
    <row r="3" spans="1:13">
      <c r="A3" s="60"/>
      <c r="B3" s="40"/>
      <c r="C3" s="5"/>
      <c r="D3" s="2"/>
      <c r="E3" s="119"/>
      <c r="F3" s="5"/>
      <c r="G3" s="5"/>
      <c r="H3" s="2"/>
      <c r="I3" s="61"/>
      <c r="J3" s="61"/>
      <c r="K3" s="61"/>
      <c r="L3" s="61"/>
      <c r="M3" s="61"/>
    </row>
    <row r="4" spans="1:13">
      <c r="A4" s="60"/>
      <c r="B4" s="40" t="s">
        <v>100</v>
      </c>
      <c r="C4" s="120"/>
      <c r="D4" s="43"/>
      <c r="E4" s="121"/>
      <c r="F4" s="120"/>
      <c r="G4" s="5"/>
      <c r="H4" s="2"/>
      <c r="I4" s="200" t="s">
        <v>1</v>
      </c>
      <c r="J4" s="200"/>
      <c r="K4" s="200"/>
      <c r="L4" s="200"/>
      <c r="M4" s="200"/>
    </row>
    <row r="5" spans="1:13" ht="15" customHeight="1">
      <c r="A5" s="185" t="s">
        <v>2</v>
      </c>
      <c r="B5" s="198" t="s">
        <v>3</v>
      </c>
      <c r="C5" s="202" t="s">
        <v>4</v>
      </c>
      <c r="D5" s="202" t="s">
        <v>5</v>
      </c>
      <c r="E5" s="37" t="s">
        <v>6</v>
      </c>
      <c r="F5" s="37" t="s">
        <v>6</v>
      </c>
      <c r="G5" s="185" t="s">
        <v>27</v>
      </c>
      <c r="H5" s="7" t="s">
        <v>8</v>
      </c>
      <c r="I5" s="37" t="s">
        <v>9</v>
      </c>
      <c r="J5" s="7" t="s">
        <v>7</v>
      </c>
      <c r="K5" s="185" t="s">
        <v>10</v>
      </c>
      <c r="L5" s="185" t="s">
        <v>11</v>
      </c>
      <c r="M5" s="179" t="s">
        <v>134</v>
      </c>
    </row>
    <row r="6" spans="1:13" ht="29.25" customHeight="1">
      <c r="A6" s="185"/>
      <c r="B6" s="198"/>
      <c r="C6" s="202"/>
      <c r="D6" s="202"/>
      <c r="E6" s="37" t="s">
        <v>12</v>
      </c>
      <c r="F6" s="37" t="s">
        <v>13</v>
      </c>
      <c r="G6" s="185"/>
      <c r="H6" s="7" t="s">
        <v>23</v>
      </c>
      <c r="I6" s="37" t="s">
        <v>14</v>
      </c>
      <c r="J6" s="47" t="s">
        <v>13</v>
      </c>
      <c r="K6" s="185"/>
      <c r="L6" s="185"/>
      <c r="M6" s="179"/>
    </row>
    <row r="7" spans="1:13" ht="30">
      <c r="A7" s="112">
        <v>1</v>
      </c>
      <c r="B7" s="145" t="s">
        <v>101</v>
      </c>
      <c r="C7" s="122" t="s">
        <v>18</v>
      </c>
      <c r="D7" s="12">
        <v>10</v>
      </c>
      <c r="E7" s="123">
        <v>0</v>
      </c>
      <c r="F7" s="8">
        <f t="shared" ref="F7:F14" si="0">E7+E7*H7</f>
        <v>0</v>
      </c>
      <c r="G7" s="9">
        <f t="shared" ref="G7:G14" si="1">D7*E7</f>
        <v>0</v>
      </c>
      <c r="H7" s="10"/>
      <c r="I7" s="9">
        <f t="shared" ref="I7:I14" si="2">G7*H7</f>
        <v>0</v>
      </c>
      <c r="J7" s="9">
        <f t="shared" ref="J7:J14" si="3">G7+G7*H7</f>
        <v>0</v>
      </c>
      <c r="K7" s="124"/>
      <c r="L7" s="124"/>
      <c r="M7" s="124"/>
    </row>
    <row r="8" spans="1:13" ht="30">
      <c r="A8" s="112">
        <v>2</v>
      </c>
      <c r="B8" s="145" t="s">
        <v>102</v>
      </c>
      <c r="C8" s="122" t="s">
        <v>18</v>
      </c>
      <c r="D8" s="12">
        <v>10</v>
      </c>
      <c r="E8" s="123">
        <v>0</v>
      </c>
      <c r="F8" s="8">
        <f t="shared" si="0"/>
        <v>0</v>
      </c>
      <c r="G8" s="9">
        <f t="shared" si="1"/>
        <v>0</v>
      </c>
      <c r="H8" s="10"/>
      <c r="I8" s="9">
        <f t="shared" si="2"/>
        <v>0</v>
      </c>
      <c r="J8" s="9">
        <f t="shared" si="3"/>
        <v>0</v>
      </c>
      <c r="K8" s="124"/>
      <c r="L8" s="124"/>
      <c r="M8" s="124"/>
    </row>
    <row r="9" spans="1:13" ht="30">
      <c r="A9" s="112">
        <v>3</v>
      </c>
      <c r="B9" s="145" t="s">
        <v>103</v>
      </c>
      <c r="C9" s="128" t="s">
        <v>18</v>
      </c>
      <c r="D9" s="36">
        <v>15</v>
      </c>
      <c r="E9" s="123">
        <v>0</v>
      </c>
      <c r="F9" s="8">
        <f t="shared" si="0"/>
        <v>0</v>
      </c>
      <c r="G9" s="9">
        <f t="shared" si="1"/>
        <v>0</v>
      </c>
      <c r="H9" s="10"/>
      <c r="I9" s="9">
        <f t="shared" si="2"/>
        <v>0</v>
      </c>
      <c r="J9" s="9">
        <f t="shared" si="3"/>
        <v>0</v>
      </c>
      <c r="K9" s="129"/>
      <c r="L9" s="129"/>
      <c r="M9" s="129"/>
    </row>
    <row r="10" spans="1:13" ht="30">
      <c r="A10" s="112">
        <v>4</v>
      </c>
      <c r="B10" s="145" t="s">
        <v>104</v>
      </c>
      <c r="C10" s="128" t="s">
        <v>18</v>
      </c>
      <c r="D10" s="36">
        <v>10</v>
      </c>
      <c r="E10" s="123">
        <v>0</v>
      </c>
      <c r="F10" s="8">
        <f t="shared" si="0"/>
        <v>0</v>
      </c>
      <c r="G10" s="9">
        <f t="shared" si="1"/>
        <v>0</v>
      </c>
      <c r="H10" s="10"/>
      <c r="I10" s="9">
        <f t="shared" si="2"/>
        <v>0</v>
      </c>
      <c r="J10" s="9">
        <f t="shared" si="3"/>
        <v>0</v>
      </c>
      <c r="K10" s="129"/>
      <c r="L10" s="129"/>
      <c r="M10" s="129"/>
    </row>
    <row r="11" spans="1:13" ht="45">
      <c r="A11" s="112">
        <v>5</v>
      </c>
      <c r="B11" s="145" t="s">
        <v>105</v>
      </c>
      <c r="C11" s="128" t="s">
        <v>18</v>
      </c>
      <c r="D11" s="36">
        <v>15</v>
      </c>
      <c r="E11" s="123">
        <v>0</v>
      </c>
      <c r="F11" s="8">
        <f t="shared" si="0"/>
        <v>0</v>
      </c>
      <c r="G11" s="9">
        <f t="shared" si="1"/>
        <v>0</v>
      </c>
      <c r="H11" s="10"/>
      <c r="I11" s="9">
        <f t="shared" si="2"/>
        <v>0</v>
      </c>
      <c r="J11" s="9">
        <f t="shared" si="3"/>
        <v>0</v>
      </c>
      <c r="K11" s="129"/>
      <c r="L11" s="129"/>
      <c r="M11" s="129"/>
    </row>
    <row r="12" spans="1:13" ht="30">
      <c r="A12" s="112">
        <v>6</v>
      </c>
      <c r="B12" s="145" t="s">
        <v>106</v>
      </c>
      <c r="C12" s="128" t="s">
        <v>18</v>
      </c>
      <c r="D12" s="36">
        <v>10</v>
      </c>
      <c r="E12" s="123">
        <v>0</v>
      </c>
      <c r="F12" s="8">
        <f t="shared" si="0"/>
        <v>0</v>
      </c>
      <c r="G12" s="9">
        <f t="shared" si="1"/>
        <v>0</v>
      </c>
      <c r="H12" s="10"/>
      <c r="I12" s="9">
        <f t="shared" si="2"/>
        <v>0</v>
      </c>
      <c r="J12" s="9">
        <f t="shared" si="3"/>
        <v>0</v>
      </c>
      <c r="K12" s="129"/>
      <c r="L12" s="129"/>
      <c r="M12" s="129"/>
    </row>
    <row r="13" spans="1:13" ht="30">
      <c r="A13" s="112">
        <v>7</v>
      </c>
      <c r="B13" s="145" t="s">
        <v>107</v>
      </c>
      <c r="C13" s="122" t="s">
        <v>18</v>
      </c>
      <c r="D13" s="12">
        <v>10</v>
      </c>
      <c r="E13" s="123">
        <v>0</v>
      </c>
      <c r="F13" s="8">
        <f t="shared" si="0"/>
        <v>0</v>
      </c>
      <c r="G13" s="9">
        <f t="shared" si="1"/>
        <v>0</v>
      </c>
      <c r="H13" s="10"/>
      <c r="I13" s="9">
        <f t="shared" si="2"/>
        <v>0</v>
      </c>
      <c r="J13" s="9">
        <f t="shared" si="3"/>
        <v>0</v>
      </c>
      <c r="K13" s="129"/>
      <c r="L13" s="129"/>
      <c r="M13" s="129"/>
    </row>
    <row r="14" spans="1:13" ht="30">
      <c r="A14" s="112">
        <v>8</v>
      </c>
      <c r="B14" s="145" t="s">
        <v>108</v>
      </c>
      <c r="C14" s="122" t="s">
        <v>18</v>
      </c>
      <c r="D14" s="12">
        <v>15</v>
      </c>
      <c r="E14" s="123">
        <v>0</v>
      </c>
      <c r="F14" s="8">
        <f t="shared" si="0"/>
        <v>0</v>
      </c>
      <c r="G14" s="9">
        <f t="shared" si="1"/>
        <v>0</v>
      </c>
      <c r="H14" s="10"/>
      <c r="I14" s="9">
        <f t="shared" si="2"/>
        <v>0</v>
      </c>
      <c r="J14" s="9">
        <f t="shared" si="3"/>
        <v>0</v>
      </c>
      <c r="K14" s="124"/>
      <c r="L14" s="124"/>
      <c r="M14" s="124"/>
    </row>
    <row r="15" spans="1:13">
      <c r="A15" s="205" t="s">
        <v>19</v>
      </c>
      <c r="B15" s="206"/>
      <c r="C15" s="206"/>
      <c r="D15" s="206"/>
      <c r="E15" s="206"/>
      <c r="F15" s="207"/>
      <c r="G15" s="9">
        <f>SUM(G7:G14)</f>
        <v>0</v>
      </c>
      <c r="H15" s="10"/>
      <c r="I15" s="9">
        <f>SUM(I7:I14)</f>
        <v>0</v>
      </c>
      <c r="J15" s="9">
        <f>SUM(J7:J14)</f>
        <v>0</v>
      </c>
      <c r="K15" s="15"/>
      <c r="L15" s="15"/>
      <c r="M15" s="15"/>
    </row>
    <row r="17" spans="2:14">
      <c r="B17" s="238" t="s">
        <v>144</v>
      </c>
      <c r="C17" s="238"/>
      <c r="D17" s="238"/>
      <c r="E17" s="238"/>
      <c r="F17" s="238"/>
      <c r="G17" s="238"/>
      <c r="H17" s="238"/>
      <c r="I17" s="238"/>
      <c r="J17" s="238"/>
      <c r="K17" s="238"/>
      <c r="L17" s="238"/>
      <c r="M17" s="238"/>
      <c r="N17" s="238"/>
    </row>
  </sheetData>
  <mergeCells count="11">
    <mergeCell ref="B17:N17"/>
    <mergeCell ref="A15:F15"/>
    <mergeCell ref="I4:M4"/>
    <mergeCell ref="A5:A6"/>
    <mergeCell ref="B5:B6"/>
    <mergeCell ref="C5:C6"/>
    <mergeCell ref="D5:D6"/>
    <mergeCell ref="G5:G6"/>
    <mergeCell ref="K5:K6"/>
    <mergeCell ref="L5:L6"/>
    <mergeCell ref="M5:M6"/>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12</vt:i4>
      </vt:variant>
    </vt:vector>
  </HeadingPairs>
  <TitlesOfParts>
    <vt:vector size="12" baseType="lpstr">
      <vt:lpstr>1 Układy oddechowe</vt:lpstr>
      <vt:lpstr>2_Czujniki_temp__</vt:lpstr>
      <vt:lpstr>3_Szyny</vt:lpstr>
      <vt:lpstr>4_Izolacja_pacjenta</vt:lpstr>
      <vt:lpstr>5_Ginekologia</vt:lpstr>
      <vt:lpstr>6_Rękawice_diagnostyczne</vt:lpstr>
      <vt:lpstr>7_Rękawice_chirurgiczne</vt:lpstr>
      <vt:lpstr>8_Wstrzykiwacz_TK</vt:lpstr>
      <vt:lpstr>9_Akcesoria_do_bronchoskopu</vt:lpstr>
      <vt:lpstr>10_Impedancja,_manometria</vt:lpstr>
      <vt:lpstr>11_Podciśnieniowe_leczenie_ran</vt:lpstr>
      <vt:lpstr>12_Rękawice_specjalistyczne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AdministracjaII</dc:creator>
  <cp:lastModifiedBy>AdministracjaII</cp:lastModifiedBy>
  <cp:lastPrinted>2025-04-03T15:04:38Z</cp:lastPrinted>
  <dcterms:created xsi:type="dcterms:W3CDTF">2025-03-20T12:06:45Z</dcterms:created>
  <dcterms:modified xsi:type="dcterms:W3CDTF">2025-04-30T12:17:21Z</dcterms:modified>
</cp:coreProperties>
</file>