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moje dokumenty\Klienci po Konradzie\Gminy i Powiaty\Gmina Krobia\Przetarg 2025\SWZ powtórzona\"/>
    </mc:Choice>
  </mc:AlternateContent>
  <bookViews>
    <workbookView xWindow="0" yWindow="0" windowWidth="28800" windowHeight="12030"/>
  </bookViews>
  <sheets>
    <sheet name="budynki" sheetId="4" r:id="rId1"/>
    <sheet name="Budynki rzeczywista" sheetId="17" r:id="rId2"/>
    <sheet name="wiaty" sheetId="5" r:id="rId3"/>
    <sheet name="przenośny" sheetId="7" r:id="rId4"/>
    <sheet name="Wykaz miejsc monitorowanych" sheetId="18" r:id="rId5"/>
    <sheet name="3-8" sheetId="19" r:id="rId6"/>
  </sheets>
  <definedNames>
    <definedName name="_xlnm._FilterDatabase" localSheetId="0" hidden="1">budynki!$A$2:$R$3</definedName>
    <definedName name="_xlnm._FilterDatabase" localSheetId="2" hidden="1">wiaty!$A$2:$C$2</definedName>
    <definedName name="_Hlk47961526" localSheetId="0">budynki!$U$50</definedName>
    <definedName name="_Hlk60650377" localSheetId="0">budynki!$U$242</definedName>
    <definedName name="OLE_LINK13" localSheetId="0">budynki!#REF!</definedName>
    <definedName name="OLE_LINK15" localSheetId="0">budynki!#REF!</definedName>
    <definedName name="OLE_LINK3" localSheetId="0">budynki!#REF!</definedName>
    <definedName name="OLE_LINK7" localSheetId="0">budynki!#REF!</definedName>
  </definedNames>
  <calcPr calcId="162913"/>
</workbook>
</file>

<file path=xl/calcChain.xml><?xml version="1.0" encoding="utf-8"?>
<calcChain xmlns="http://schemas.openxmlformats.org/spreadsheetml/2006/main">
  <c r="A6" i="4" l="1"/>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G46" i="7" l="1"/>
  <c r="G24" i="7"/>
  <c r="G283" i="7"/>
  <c r="A7" i="7" l="1"/>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52" i="7"/>
  <c r="A153" i="7"/>
  <c r="A154" i="7"/>
  <c r="A155" i="7"/>
  <c r="A156" i="7"/>
  <c r="A157" i="7"/>
  <c r="A158" i="7"/>
  <c r="A159" i="7"/>
  <c r="A160" i="7"/>
  <c r="A161" i="7"/>
  <c r="A162" i="7"/>
  <c r="A163" i="7"/>
  <c r="A164" i="7"/>
  <c r="A165" i="7"/>
  <c r="A166" i="7"/>
  <c r="A167" i="7"/>
  <c r="A168" i="7"/>
  <c r="A169" i="7"/>
  <c r="A170" i="7"/>
  <c r="A171" i="7"/>
  <c r="A172" i="7"/>
  <c r="A173" i="7"/>
  <c r="A174" i="7"/>
  <c r="A175" i="7"/>
  <c r="A176" i="7"/>
  <c r="A177" i="7"/>
  <c r="A178" i="7"/>
  <c r="A179" i="7"/>
  <c r="A180" i="7"/>
  <c r="A181" i="7"/>
  <c r="A182" i="7"/>
  <c r="A183" i="7"/>
  <c r="A184" i="7"/>
  <c r="A185" i="7"/>
  <c r="A186" i="7"/>
  <c r="A187" i="7"/>
  <c r="A188" i="7"/>
  <c r="A189" i="7"/>
  <c r="A190" i="7"/>
  <c r="A191" i="7"/>
  <c r="A192" i="7"/>
  <c r="A193" i="7"/>
  <c r="A194" i="7"/>
  <c r="A195" i="7"/>
  <c r="A196" i="7"/>
  <c r="A197" i="7"/>
  <c r="A198" i="7"/>
  <c r="A199" i="7"/>
  <c r="A200" i="7"/>
  <c r="A201" i="7"/>
  <c r="A202" i="7"/>
  <c r="A203" i="7"/>
  <c r="A204" i="7"/>
  <c r="A205" i="7"/>
  <c r="A206" i="7"/>
  <c r="A207" i="7"/>
  <c r="A208" i="7"/>
  <c r="A209" i="7"/>
  <c r="A210" i="7"/>
  <c r="A211" i="7"/>
  <c r="A212" i="7"/>
  <c r="A213" i="7"/>
  <c r="A214" i="7"/>
  <c r="A215" i="7"/>
  <c r="A216" i="7"/>
  <c r="A217" i="7"/>
  <c r="A218" i="7"/>
  <c r="A219" i="7"/>
  <c r="A220" i="7"/>
  <c r="A221" i="7"/>
  <c r="A222" i="7"/>
  <c r="A223" i="7"/>
  <c r="A224" i="7"/>
  <c r="A225" i="7"/>
  <c r="A226" i="7"/>
  <c r="A227" i="7"/>
  <c r="A228" i="7"/>
  <c r="A229" i="7"/>
  <c r="A230" i="7"/>
  <c r="A231" i="7"/>
  <c r="A232" i="7"/>
  <c r="A233" i="7"/>
  <c r="A234" i="7"/>
  <c r="A235" i="7"/>
  <c r="A236" i="7"/>
  <c r="A237" i="7"/>
  <c r="A238" i="7"/>
  <c r="A239" i="7"/>
  <c r="A240" i="7"/>
  <c r="A241" i="7"/>
  <c r="A242" i="7"/>
  <c r="A243" i="7"/>
  <c r="A244" i="7"/>
  <c r="A245" i="7"/>
  <c r="A246" i="7"/>
  <c r="A247" i="7"/>
  <c r="A248" i="7"/>
  <c r="A249" i="7"/>
  <c r="A250" i="7"/>
  <c r="A251" i="7"/>
  <c r="A252" i="7"/>
  <c r="A253" i="7"/>
  <c r="A254" i="7"/>
  <c r="A255" i="7"/>
  <c r="A256" i="7"/>
  <c r="A257" i="7"/>
  <c r="A258" i="7"/>
  <c r="A259" i="7"/>
  <c r="A260" i="7"/>
  <c r="A261" i="7"/>
  <c r="A262" i="7"/>
  <c r="A263" i="7"/>
  <c r="A264" i="7"/>
  <c r="A265" i="7"/>
  <c r="A266" i="7"/>
  <c r="A267" i="7"/>
  <c r="A268" i="7"/>
  <c r="A269" i="7"/>
  <c r="A270" i="7"/>
  <c r="A271" i="7"/>
  <c r="A272" i="7"/>
  <c r="A273" i="7"/>
  <c r="A274" i="7"/>
  <c r="A275" i="7"/>
  <c r="A276" i="7"/>
  <c r="A277" i="7"/>
  <c r="A278" i="7"/>
  <c r="A279" i="7"/>
  <c r="A280" i="7"/>
  <c r="A281" i="7"/>
  <c r="A282" i="7"/>
  <c r="A283" i="7"/>
  <c r="A284" i="7"/>
  <c r="A285" i="7"/>
  <c r="A286" i="7"/>
  <c r="A287" i="7"/>
  <c r="A288" i="7"/>
  <c r="A289" i="7"/>
  <c r="A290" i="7"/>
  <c r="G184" i="7"/>
  <c r="G83" i="7"/>
  <c r="G288" i="7"/>
  <c r="A5" i="4" l="1"/>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R121" i="4"/>
  <c r="R119" i="4"/>
  <c r="R117" i="4"/>
  <c r="R115" i="4"/>
  <c r="R112" i="4"/>
  <c r="R110" i="4"/>
  <c r="R107" i="4"/>
  <c r="R106" i="4"/>
  <c r="R105" i="4"/>
  <c r="R104" i="4"/>
  <c r="R103" i="4"/>
  <c r="R102" i="4"/>
  <c r="R101" i="4"/>
  <c r="R97" i="4"/>
  <c r="R96" i="4"/>
  <c r="R94" i="4"/>
  <c r="R93" i="4"/>
  <c r="R95" i="4"/>
  <c r="R92" i="4"/>
  <c r="R91" i="4"/>
  <c r="R90" i="4"/>
  <c r="R88" i="4"/>
  <c r="R86" i="4"/>
  <c r="R85" i="4"/>
  <c r="R83" i="4"/>
  <c r="R82" i="4"/>
  <c r="R80" i="4"/>
  <c r="R77" i="4"/>
  <c r="R75" i="4"/>
  <c r="R72" i="4"/>
  <c r="R69" i="4"/>
  <c r="R64" i="4"/>
  <c r="R63" i="4"/>
  <c r="R60" i="4"/>
  <c r="R59" i="4"/>
  <c r="R54" i="4"/>
  <c r="R53" i="4"/>
  <c r="R52" i="4"/>
  <c r="R51" i="4"/>
  <c r="R50" i="4"/>
  <c r="R49" i="4"/>
  <c r="R48" i="4"/>
  <c r="R44" i="4"/>
  <c r="R42" i="4"/>
  <c r="R41" i="4"/>
  <c r="R39" i="4"/>
  <c r="R38" i="4"/>
  <c r="R37" i="4"/>
  <c r="R36" i="4"/>
  <c r="R34" i="4"/>
  <c r="R32" i="4"/>
  <c r="R31" i="4"/>
  <c r="R28" i="4"/>
  <c r="R26" i="4"/>
  <c r="R23" i="4"/>
  <c r="R22" i="4"/>
  <c r="R21" i="4"/>
  <c r="R20" i="4"/>
  <c r="R16" i="4"/>
  <c r="R15" i="4"/>
  <c r="R14" i="4"/>
  <c r="R11" i="4"/>
  <c r="R10" i="4"/>
  <c r="R4" i="4"/>
  <c r="C63" i="5" l="1"/>
  <c r="R16" i="17" l="1"/>
  <c r="A3" i="5" l="1"/>
  <c r="A4" i="4"/>
  <c r="A6" i="7"/>
  <c r="G38" i="7" l="1"/>
  <c r="E12" i="19" l="1"/>
  <c r="D12" i="19"/>
  <c r="G290" i="7"/>
  <c r="R76" i="4"/>
  <c r="R40" i="4"/>
  <c r="R125" i="4" l="1"/>
  <c r="G152" i="7"/>
  <c r="G292" i="7" s="1"/>
  <c r="E291" i="7"/>
  <c r="C12" i="19"/>
  <c r="C15" i="19" s="1"/>
</calcChain>
</file>

<file path=xl/sharedStrings.xml><?xml version="1.0" encoding="utf-8"?>
<sst xmlns="http://schemas.openxmlformats.org/spreadsheetml/2006/main" count="2509" uniqueCount="1231">
  <si>
    <t>L.p.</t>
  </si>
  <si>
    <t>kod pocztowy</t>
  </si>
  <si>
    <t>miasto</t>
  </si>
  <si>
    <t>ulica, nr domu</t>
  </si>
  <si>
    <t>ściany</t>
  </si>
  <si>
    <t>więźba dachowa</t>
  </si>
  <si>
    <t>pokrycie dachu</t>
  </si>
  <si>
    <t>rok budowy</t>
  </si>
  <si>
    <t xml:space="preserve">Liczba wind </t>
  </si>
  <si>
    <t>zabezpieczenia przeciwpożarowe*</t>
  </si>
  <si>
    <t>zabezpieczenia przeciwkradzieżowe*</t>
  </si>
  <si>
    <t>liczba kondygnacji</t>
  </si>
  <si>
    <t>piwnica (T/N)</t>
  </si>
  <si>
    <t>ilość lokali mieszkalnych</t>
  </si>
  <si>
    <t>ilość lokali użytkowych</t>
  </si>
  <si>
    <t>książka obiektu [T/N]</t>
  </si>
  <si>
    <t>63-840</t>
  </si>
  <si>
    <t>Bukownica</t>
  </si>
  <si>
    <t>13(działki nr 228/2, 228/3)</t>
  </si>
  <si>
    <t>Obiekt przykryty dachem dwuspadowym o konstrukcji drewnianej - kratownica</t>
  </si>
  <si>
    <t>Pokrycie z blachodachówki</t>
  </si>
  <si>
    <t>2013 r. Zakończenie rozbudowy i remontu w 2019r.</t>
  </si>
  <si>
    <t>-</t>
  </si>
  <si>
    <t>N</t>
  </si>
  <si>
    <t>1 (pomieszczenia świetlicy)</t>
  </si>
  <si>
    <t>Pomieszczenie blaszane o wymiarach: 4 m x 6 m  z bramą i drzwiami – położone przy scenie muzycznej</t>
  </si>
  <si>
    <t>Działka nr 228/2</t>
  </si>
  <si>
    <t>Scena muzyczna o wymiarach 3,03m  x 9,06 m, wykonana z bloczków betonowych na zaprawie cementowej, ściany – tynki cementowo-wapienne, posadzka betonowa, instalacja elektryczna</t>
  </si>
  <si>
    <t xml:space="preserve">Konstrukcja dachu płatwiowo- krokwiowa </t>
  </si>
  <si>
    <t>Pokryta blachą trapezową</t>
  </si>
  <si>
    <t>2012 r.</t>
  </si>
  <si>
    <t>brak</t>
  </si>
  <si>
    <t>T</t>
  </si>
  <si>
    <t>Chumiętki</t>
  </si>
  <si>
    <t>Brak</t>
  </si>
  <si>
    <t>Trzy pomieszczenia gospodarcze wykonane z blachy trapezowej ocynkowanej. Obiekty połączone ze sobą ścianami, zamykane na klucz, bez otworów okiennych.</t>
  </si>
  <si>
    <t>2011 r.</t>
  </si>
  <si>
    <t>Dwie wiaty o konstrukcji drewnianej, kryte blachodachówką, tył wiat zabudowany, o wymiarach 4 m x 6 m każda</t>
  </si>
  <si>
    <t>2014 r.</t>
  </si>
  <si>
    <t>2
(działka nr 154)</t>
  </si>
  <si>
    <t>Scena muzyczna o wymiarach 3,04m  x 7,84 m, wykonana z płyt prefabrykowanych, posadzka betonowa. Instalacja elektryczna.</t>
  </si>
  <si>
    <t>Dach o konstrukcji drewnianej.</t>
  </si>
  <si>
    <t>Dach pokryty papą</t>
  </si>
  <si>
    <t>2a, działa nr 154</t>
  </si>
  <si>
    <t>Dach o konstrukcji drewnianej-kratownica</t>
  </si>
  <si>
    <t>Pokrycie dachu blachodachówką</t>
  </si>
  <si>
    <t xml:space="preserve">2017 r.
(oddanie do użytku – 2020 r.)
</t>
  </si>
  <si>
    <t>1 pomieszczenie świetlicy wiejskiej</t>
  </si>
  <si>
    <t>Chwałkowo</t>
  </si>
  <si>
    <t>Konstrukcja dachu drewniana - ciesielska.  Strop nad piwnicą typu Kleina. Strop nad parterem żelbetowy.  Poddasze użytkowe.</t>
  </si>
  <si>
    <t>Dach wielospadowy, blachodachówki.</t>
  </si>
  <si>
    <t>1952 r.</t>
  </si>
  <si>
    <t>Hydrant zewnętrzny, gaśnice</t>
  </si>
  <si>
    <t>częściowo podpiwniczony</t>
  </si>
  <si>
    <t>2 (świetlica wiejska, pomieszczenia dla sportowców)</t>
  </si>
  <si>
    <t>Estrada – obiekt budowany z elementów betonowych (bloczki betonowe) – podmurówka. Ściany wykonane z siporeksu (bloczki gazo-betonowe). Ściany wewnętrzne i zewnętrzne otynkowane. Wykonana elewacja zewnętrzna. Wymiary wewnętrzne:  8 m x 3,80 m</t>
  </si>
  <si>
    <t>Więźba stalowa.</t>
  </si>
  <si>
    <t>Dach  wykonany z płyt korytkowych na dźwigarach stalowych. Pokryty papą</t>
  </si>
  <si>
    <t>63-841</t>
  </si>
  <si>
    <t>Pomieszczenie z blachy ocynkowanej (3m x 5,3 m) przy budynku świetlicy</t>
  </si>
  <si>
    <t xml:space="preserve">Budynek wolnostojący, murowany. Poddasze użytkowe. </t>
  </si>
  <si>
    <t>Konstrukcja dachu drewniana.</t>
  </si>
  <si>
    <t>Dach dwuspadowy pokryty dachówką ceramiczną.</t>
  </si>
  <si>
    <t>1895 r.</t>
  </si>
  <si>
    <t>Konstrukcja niepalna.  Zabezpieczenia: podręczny sprzęt gaśniczy, odległość od PSP - 20 km.</t>
  </si>
  <si>
    <t>Zamki wielozapadkowe</t>
  </si>
  <si>
    <t>Dwukondygnacyjny ze strychem</t>
  </si>
  <si>
    <t>Budynek dawnej szkoły z częścią użytkową,  oddział „O” przedszkola, biblioteka ("wioska internetowa")</t>
  </si>
  <si>
    <t>76A</t>
  </si>
  <si>
    <t>Budynek bliźniaczy. Ściany murowane z cegły ceramicznej. Elewacja: tynk cementowo-wapienny – malowany emulsją. Instalacja: elektryczna, wodociągowa, kanalizacyjna, gazowa. . Od 2020 r. trwa kapitalny remont budynku (zakończono prace dot. łazienki i c.o.)</t>
  </si>
  <si>
    <t>Konstrukcja dachu żelbetonowa.</t>
  </si>
  <si>
    <t>Dach płaski, pokryty papą na lepiku.</t>
  </si>
  <si>
    <t>1989 r.</t>
  </si>
  <si>
    <t>Gaśnice p. poż.</t>
  </si>
  <si>
    <t>Budynek bliźniaczy, jednokondygnacyjny</t>
  </si>
  <si>
    <t>1 (pomieszczenia OSP, świetlica, garaż)</t>
  </si>
  <si>
    <t>Ciołkowo</t>
  </si>
  <si>
    <t>Budynek wykonany w technologii tradycyjnej murowanej. Ściany wykonane jako trójwarstwowe z bloczków betonowych (nie jest oddany do użytkowania)</t>
  </si>
  <si>
    <t>Konstrukcja dachu wykonana z kratownic drewnianych i pokrycia z blachy falistej, nad częścią budynku wykonany stropodach ciężki z pokryciem z papy.</t>
  </si>
  <si>
    <t>Lata 90 XX w.</t>
  </si>
  <si>
    <t>Gaśnice, hydrant zewnętrzny</t>
  </si>
  <si>
    <t>1  (świetlica wiejska)</t>
  </si>
  <si>
    <t>Estrada przy świetlicy wiejskiej. Obiekt o wymiarach: 5,50 m x 4,00 m. Wykonana z cegły pełnej.</t>
  </si>
  <si>
    <t>Konstrukcja dachu stalowa.</t>
  </si>
  <si>
    <t>Wiązary kratowe drewniane, dwuspadowe. Dach pokryty blachą dachówko podobną.</t>
  </si>
  <si>
    <t>2010 r.</t>
  </si>
  <si>
    <t>Pomieszczenie blaszane z przeznaczeniem na magazyn, o wymiarach 3 m x 5 m, zlokalizowany przy budynku świetlicy.</t>
  </si>
  <si>
    <t>Pomieszczenie blaszane, o wymiarach 3 m x 5 m, zlokalizowany przy budynku świetlicy.</t>
  </si>
  <si>
    <t>Budynek szkoły z cegły ceramicznej</t>
  </si>
  <si>
    <t>Belki drewniane</t>
  </si>
  <si>
    <t>Blachodachówka</t>
  </si>
  <si>
    <t>D - gaśnice</t>
  </si>
  <si>
    <t>Pomieszczenia szkoły</t>
  </si>
  <si>
    <t>Z bloczków ceramicznych . Długość 5,90m, szerokość 6,50m, wysokość 3,70m.</t>
  </si>
  <si>
    <t>Budynek szkolny</t>
  </si>
  <si>
    <t>Domachowo</t>
  </si>
  <si>
    <t>1910-1920</t>
  </si>
  <si>
    <t>Częściowo podpiwniczony</t>
  </si>
  <si>
    <t>Wolnostojący, murowany budynek OSP.</t>
  </si>
  <si>
    <t>Więźba drewniana</t>
  </si>
  <si>
    <t>Dach dwuspadowy, kryty blachodachówką</t>
  </si>
  <si>
    <t>Lata 50-60 XIX w.</t>
  </si>
  <si>
    <t>Ściany murowane z elementów ceramicznych drobnowymiarowych. Sufity drewniane z płyty pilśniowej. Remont elewacji zewnętrznej wraz z ociepleniem – 2009/2010. 2020 r. – wymiana dachu</t>
  </si>
  <si>
    <t>Konstrukcja dachu pokryta blachą trapezową</t>
  </si>
  <si>
    <t>Lata 50  XX w.</t>
  </si>
  <si>
    <t>Gaśnice</t>
  </si>
  <si>
    <t>Świetlica wiejska,  budynek wolnostojący</t>
  </si>
  <si>
    <t>Budynek gospodarczy przy świetlicy – blaszak 3m*5 m. Zlokalizowane przy budynku świetlicy</t>
  </si>
  <si>
    <t>Estrada przy świetlicy wiejskiej. Wykonana z elementów prefabrykowanych żelbetowych, na podmurówce. Brak rynien i rur spustowych.</t>
  </si>
  <si>
    <t>Konstrukcja dachu stalowa</t>
  </si>
  <si>
    <t>Dach  jednospadowy, pokryty blachą.</t>
  </si>
  <si>
    <t>Lata 80 XX w</t>
  </si>
  <si>
    <t>Konstrukcja drewniana.</t>
  </si>
  <si>
    <t>Dach dwuspadowy, pokryty dachówką karpiówką.</t>
  </si>
  <si>
    <t>1920-1925. Kapitalny remont i rozbudowa w 2019</t>
  </si>
  <si>
    <t xml:space="preserve">82 B i 82 C
Działka nr 192/6
</t>
  </si>
  <si>
    <t xml:space="preserve">Dwa budynki mieszkalne jednorodzinne w zabudowie bliźniaczej wraz z instalacją gazową i przydomową oczyszczalnią ścieków – 4 mieszkania. Budowa tradycyjna. Budynki niepodpiwniczone, z dwoma kondygnacjami nadziemnymi, w tym poddasze użytkowe, bez garażu.
</t>
  </si>
  <si>
    <t>Konstrukcja drewniana</t>
  </si>
  <si>
    <t>Dachówka</t>
  </si>
  <si>
    <t xml:space="preserve">Sierpień 2020 r.
</t>
  </si>
  <si>
    <t>Gogolewo</t>
  </si>
  <si>
    <t>Dwa pomieszczenia gospodarcze wykonane z blachy trapezowej ocynkowanej. Obiekty połączone ze sobą ścianami, zamykane na klucz, bez otworów okiennych.</t>
  </si>
  <si>
    <t>Budynek bliźniaczy. Ściany murowane z cegły. Remont elewacji zewnętrznej z wymianą stolarki okiennej i drzwiowej (PCV) – 2008/2009.</t>
  </si>
  <si>
    <t>Konstrukcja dachu ciesielska, drewniana.</t>
  </si>
  <si>
    <t>Dach czterospadowy, pokryty dachówką ceramiczną.</t>
  </si>
  <si>
    <t>1900-1910</t>
  </si>
  <si>
    <t>Dwukondygnacyjny z poddaszem</t>
  </si>
  <si>
    <t>1
(parter- lokal użytkowy, piętro – lokal mieszkany)</t>
  </si>
  <si>
    <t>4B</t>
  </si>
  <si>
    <t>Ściany murowane z cegły ceramicznej, pełnej. Docieplony styropianem. Elewacja zewnętrzna - tynk mineralny i częściowo płytki klinkierowe odwzorujące cegłę. Okna i drzwi drewniane. Budynek wolnostojący - bliźniaczy z 2 lokalmia mieszkalnymi (częśc jednokondygnacyjna - własność prywatna)</t>
  </si>
  <si>
    <t>Stropy z belek drewnianych.</t>
  </si>
  <si>
    <t>Pokryce dachu z blachodachówki imitujący dachówkę karpiówkę. Dach wielospadowy.</t>
  </si>
  <si>
    <t xml:space="preserve">I połowa 
XX w.
2015 r. – adaptacja pomieszczeń na lokale socjalne (kompleksowy remont, zmiana sposobu użytkowania)
</t>
  </si>
  <si>
    <t>Gaśnice na klatce schodowej</t>
  </si>
  <si>
    <t>Domofon</t>
  </si>
  <si>
    <t>Dwukondygnacyjny i nieużytkowane poddasze</t>
  </si>
  <si>
    <t>4 lokale socjalne (mieszkalne)</t>
  </si>
  <si>
    <t>Działka nr 274/2</t>
  </si>
  <si>
    <t xml:space="preserve">Cztery pomieszczenia gospodarcze przy budynku w Gogolewie 4B. Pomieszczenia są łączone ścianami i wykonane z blachy trapezowej ocynkowanej, mocowanej na konstrukcji stalowej. Wyposażono je w zamki i uchwyty na kłódkę oraz bramy dwuskrzydłowe. Nie mają otworów okiennych. Każde z pomieszczeń ma powierzchnię użytkową wynoszącą 
6 m2 (3 m x 2 m)
</t>
  </si>
  <si>
    <t>3a</t>
  </si>
  <si>
    <t>Konstrukcja dachu żelbetowa.</t>
  </si>
  <si>
    <t>Dachy płaskie, pokryte papą na lepiku.</t>
  </si>
  <si>
    <t>1970 r.</t>
  </si>
  <si>
    <t>Częściowo podpiwniczone</t>
  </si>
  <si>
    <t xml:space="preserve">Świetlica wiejska, 
pomieszczenia wykorzystywane na potrzeby OSP , pomieszczenia byłej centrali telefonicznej.
</t>
  </si>
  <si>
    <t>Grabianowo</t>
  </si>
  <si>
    <t>Pokrycie: papa, blacha</t>
  </si>
  <si>
    <t>2013 r.</t>
  </si>
  <si>
    <t>Karzec</t>
  </si>
  <si>
    <t>Strop stalowo-żelbetowy ocieplany supremą. Więźba drewniana</t>
  </si>
  <si>
    <t>Dach kryty papą</t>
  </si>
  <si>
    <t>ok. XX w</t>
  </si>
  <si>
    <t>1 (Świetlica wiejska w jednym lokalu)</t>
  </si>
  <si>
    <t>Krobia</t>
  </si>
  <si>
    <t>Plac Kościuszki 3</t>
  </si>
  <si>
    <t>Konstrukcja dachu drewniana. Stropy typu Kleina na dwuteownikach stalowych. Strop piwnicy kolebkowy.</t>
  </si>
  <si>
    <t>Dach dwuspadowy. Pokryty dachówką ceramiczną.</t>
  </si>
  <si>
    <t>1846 r.</t>
  </si>
  <si>
    <t>2 kondygnacyjny z poddaszem użytkowym</t>
  </si>
  <si>
    <t xml:space="preserve">Pomieszczenia administracyjne Urzędu Miejskiego w Krobi,  Biblioteki. Publicznej Miasta i Gminy, organizacji pozarządowych. </t>
  </si>
  <si>
    <t>Plac Kościuszki 3A</t>
  </si>
  <si>
    <t xml:space="preserve">Ściany murowane z cegły pełnej na zaprawie cementowo-wapiennej.  Posadzki betonowe. Okładziny ścian zewnętrznych z płytek klinkierowych oraz z tynku. Elewacja częściowo pokryta szkłem elewacyjnym z piktogramami.
</t>
  </si>
  <si>
    <t>Konstrukcja dachu drewniana – czteropołaciowa.</t>
  </si>
  <si>
    <t>Dach czterospadowy pokryty dachówką.</t>
  </si>
  <si>
    <t>1846 r.
przebudowa w 2017 r</t>
  </si>
  <si>
    <t xml:space="preserve">1 kondygnacyjny </t>
  </si>
  <si>
    <t xml:space="preserve">Pomieszczenia Lokalnego Centrum Popularyzacji Nauki, Edukacji i Innowacji 
w Krobi
„Mały Kopernik”
</t>
  </si>
  <si>
    <t>ul. Grunwaldzka 1 i 2</t>
  </si>
  <si>
    <t>Dach o konstrukcji ciesielskiej drewnianej.</t>
  </si>
  <si>
    <t>Pokrycie: dachówka ceramiczna.</t>
  </si>
  <si>
    <t>Druga połowa XIX w.</t>
  </si>
  <si>
    <t>1 z poddaszem użytkowym i mieszkalnym</t>
  </si>
  <si>
    <t>6 (w tym 4 wykupione)</t>
  </si>
  <si>
    <t>ul. Grunwaldzka 1</t>
  </si>
  <si>
    <t>Pokrycie z dachówki ceramicznej.</t>
  </si>
  <si>
    <t xml:space="preserve">Krobia </t>
  </si>
  <si>
    <t>ul. Kobylińska 4</t>
  </si>
  <si>
    <t>Beton, papa</t>
  </si>
  <si>
    <t>1986 r.</t>
  </si>
  <si>
    <t>1 towarowa</t>
  </si>
  <si>
    <t>D - drzwi przeciwpożarowe, okno oddymowe, 2 hydranty wewnętrzne, 4 gaśnice</t>
  </si>
  <si>
    <t>kraty w kilku pomieszczeniach na parterze, zamki typu YETI</t>
  </si>
  <si>
    <t>7 (pomieszczenia przedszkola)</t>
  </si>
  <si>
    <t>ul. Kobylińska 68</t>
  </si>
  <si>
    <t xml:space="preserve">Budynek mieszkalny z częścią gospodarczą, wolnostojący. Instalacje: elektryczna, wodn. – kan., gazowa.
2018 r. – zmiana sposobu ogrzewania lokali mieszkalnych z węglowego na gazowe. 2020 r. – remont mieszkania nr 2.
</t>
  </si>
  <si>
    <t>Dach wielospadowy pokryty dachówką ceramiczną nad częścią mieszkalną oraz papą na poszyciu z desek - nad częścią gospodarczą.</t>
  </si>
  <si>
    <t>ul. Miejsko-Górecka 25</t>
  </si>
  <si>
    <t>Drewniana</t>
  </si>
  <si>
    <t>Dach dwuspadowy pokryty papą i dachówką.</t>
  </si>
  <si>
    <t>I połowa  XIX w.</t>
  </si>
  <si>
    <t>Budynek garażowy z elementów żelbetowych prefabrykowanych</t>
  </si>
  <si>
    <t>Konstrukcja dachu: kratownice stalowe, kryte blachą</t>
  </si>
  <si>
    <t>2000 r.</t>
  </si>
  <si>
    <t>Budynek warsztatu (konstrukcja stalowa, ściany boczne ocynkowanej profilowanej)</t>
  </si>
  <si>
    <t>Dach z blachy ocynkowanej profilowanej</t>
  </si>
  <si>
    <t>Pomieszczenie blaszane o wymiarach 3 m x 3 m (blacha ocynkowana) z drzwiami i bramą dwuskrzydłową.</t>
  </si>
  <si>
    <t>ul. Ogrodowa 11B</t>
  </si>
  <si>
    <t>Budynek wolnostojący.</t>
  </si>
  <si>
    <t>Strop żelbetowy</t>
  </si>
  <si>
    <t>Dach płaski, kryty papą.</t>
  </si>
  <si>
    <t>Lata 70 XX w.</t>
  </si>
  <si>
    <t>Budynek gospodarczy</t>
  </si>
  <si>
    <t>ul. Ogród ludowy 2</t>
  </si>
  <si>
    <t>Dachem płaski</t>
  </si>
  <si>
    <t>1995 r.</t>
  </si>
  <si>
    <t>Strażnica OSP – Dom Strażaka, Mury: z bloków betonowych, cegły pełnej, na zaprawie ceramicznej i cementowo – wapiennej.</t>
  </si>
  <si>
    <t>Stropodach z płyt żelbetowych korytkowych</t>
  </si>
  <si>
    <t>Dach: 2x papa na lepiku.</t>
  </si>
  <si>
    <t>1968 r.</t>
  </si>
  <si>
    <t>ul. Powstańców Wlkp.27</t>
  </si>
  <si>
    <t>Budynek Kina Krobia, wolnostojący. 
Ściany murowane.
Instalacja fotowoltaiczna.
2020 r. – remont dachu, malowanie niektórych pomieszczeń.
 Suma ubezpieczenia uwzględnia instalację fotowaltaiczną o wartości 101 456,74 zł</t>
  </si>
  <si>
    <t>Konstrukcja stalowa</t>
  </si>
  <si>
    <t>Papa na podkładzie betonowym</t>
  </si>
  <si>
    <t>1981 r.</t>
  </si>
  <si>
    <t>ul. Powstańców Wlkp.29</t>
  </si>
  <si>
    <t>Konstrukcja żelbetowa.</t>
  </si>
  <si>
    <t>4 garaże</t>
  </si>
  <si>
    <t>ul. Powstańców Wlkp.30</t>
  </si>
  <si>
    <t>Stropodach żelbetowy na stropie DZ-3.</t>
  </si>
  <si>
    <t>Pokrycie dachowe z papy na lepiku</t>
  </si>
  <si>
    <t>ul. Powst. Wlkp.41</t>
  </si>
  <si>
    <t>Budynek mieszkalny przy spalonym młynie. Budynek murowany na zaprawie cem.-wap. z cegły pełnej o zróżnicowanej wysokości.</t>
  </si>
  <si>
    <t>Dach na konstrukcji drewnianej.</t>
  </si>
  <si>
    <t>Pokrycie papą</t>
  </si>
  <si>
    <t>Lata 10-20te XX w.</t>
  </si>
  <si>
    <t>1 i 2 kondygnacyjny.</t>
  </si>
  <si>
    <t>T (ze strychem użytkowym).</t>
  </si>
  <si>
    <t>Część gospodarczo-piwniczna przy budynku mieszkalnym. Ściany murowane z cegły.</t>
  </si>
  <si>
    <t>Dach na konstrukcji drewnianej z poszyciem drewnianym</t>
  </si>
  <si>
    <t>Nad częścią gospodarczą częściowo z eternitu ułożonego w „KARO”.</t>
  </si>
  <si>
    <t>Trzy pomieszczenia przy budynku położonym w Krobi przy ul. Powst. Wlkp. 41, wykonane z blachy ocynkowanej (garaże wolnostojące), tj. 2 szt. O szer. 4 m, długości 6 m i wysokości w najniższym punkcie 3,5 m oraz 1 szt. O szer. 3,5 m, długości 7 m i wysokości w najniższym punkcie 4 m.</t>
  </si>
  <si>
    <t>ul. Powstańców Wlkp.126</t>
  </si>
  <si>
    <t>Konstrukcja dachu: dwuspadowy, płatwiowo-kleszczowy</t>
  </si>
  <si>
    <t>Pokrycie: dachówka karpiówka. (układana podwójnie w koronkę)</t>
  </si>
  <si>
    <t>1934 r.</t>
  </si>
  <si>
    <t>T częściowo</t>
  </si>
  <si>
    <t>1 (pomieszczenie pokoju dziennego pobytu OPS)</t>
  </si>
  <si>
    <t>Obróbki blacharskie z blachy ocynkowanej</t>
  </si>
  <si>
    <t>1978-1980</t>
  </si>
  <si>
    <t>Pomieszczenia administracyjne i lokale użytkowe</t>
  </si>
  <si>
    <t>ul. Powstańców Wlkp.103A (działka nr 1534/4)</t>
  </si>
  <si>
    <t xml:space="preserve"> 768,08+66,48</t>
  </si>
  <si>
    <t xml:space="preserve">Budynek po dawnej gazowni, wyremontowany i rozbudowany. Utworzono KROBSKIE CENTRUM USŁUG SPOŁECZNYCH.
Budynek wykonany w technologii tradycyjnej. Ściany z cegły. 
W 2020 r. zakończono kapitalny remont w celu nadania budynkowi nowych funkcji.  W budynku są pomieszczenia użytkowe oraz dwa mieszkania chronione, dostosowane do potrzeb osób niepełnosprawnych. Budynek oddany do użytku po zakończeniu inwestycji w 2020 r. Zamontowana instalacja fotowoltaiczna, monitoring. Ogrzewanie gazowe. Powierzchnia zabudowy: 593,90 m². Dodatkowo ubezpieczenie obejmuje zbiornik pogazowy o powierzchni użytkowej 66,48 m2
</t>
  </si>
  <si>
    <t>Dach o konstrukcji drewnianej. Konstrukcja więźby dachowej drewniana</t>
  </si>
  <si>
    <t xml:space="preserve">Pokrycie dachu z dachówki ceramicznej. </t>
  </si>
  <si>
    <t xml:space="preserve">1910 r. 
Remont kapitalny i rozbudowa – zakończona  w 2020 r.
</t>
  </si>
  <si>
    <t>Monitoring</t>
  </si>
  <si>
    <t xml:space="preserve">
Dwukondygnacyjny
z tarasem na piętrze
</t>
  </si>
  <si>
    <t>2 mieszkania chronione</t>
  </si>
  <si>
    <t xml:space="preserve">Pomieszczenia 
KCUS
</t>
  </si>
  <si>
    <t xml:space="preserve">ul. Powstańców Wlkp. 103B
(działka nr 1534/4)
</t>
  </si>
  <si>
    <t xml:space="preserve">Mury: pustaki ceramiczne. Ścianki działowe: z bloczków gazobetonowych. Strop: żelbetowy, prefabrykowany. </t>
  </si>
  <si>
    <t>Papa termozgrzewalna, obróbki blacharskie</t>
  </si>
  <si>
    <t xml:space="preserve">Zakończenie budowy: 
2019 r.
Oddanie do użytku:
2020 r.
</t>
  </si>
  <si>
    <t xml:space="preserve">zawór odcinający gaz w czasie pożaru, hydrant wewnętrzny </t>
  </si>
  <si>
    <t>Monitoring, rolety zewnętrzne</t>
  </si>
  <si>
    <t>Pomieszczenia przeznaczone do opieki nad dziećmi do lat 3</t>
  </si>
  <si>
    <t>Strop żelbetowy, prefabrykowany</t>
  </si>
  <si>
    <t>Dach: płyty korytkowe na murkach ażurowych, styropian, papa termozgrzewalna.</t>
  </si>
  <si>
    <t>1979 r. 
2012 r.</t>
  </si>
  <si>
    <t>Hydranty wewnętrzne, czynne i atestowane, węże strażackie atestowane</t>
  </si>
  <si>
    <t>Monitoring wizyjny (3 kamery zewnętrzne, 13 kamer wewnętrznych) drzwi antywłamaniowe (4 szt.).</t>
  </si>
  <si>
    <t>T (96m2)</t>
  </si>
  <si>
    <t>1 (65,6m2)</t>
  </si>
  <si>
    <t xml:space="preserve">Pomieszczenia szkoły, w tym siłownia (dawna kotłownia)
 – 341,61 m2, w tym antresola 112,45 m2 (GCKiR w Krobi)
</t>
  </si>
  <si>
    <t>Strop betonowy</t>
  </si>
  <si>
    <t>Dach wykonany z drewna klejonego, wentylowany, izolowany termicznie wełną mineralną. Pokrycie z blachy aluminiowej.</t>
  </si>
  <si>
    <t>Pomieszczenia KROB-KULT</t>
  </si>
  <si>
    <t>Park im. Jana Pawła II przy ul. Powst. Wlkp w Krobi</t>
  </si>
  <si>
    <t>Altana drewniana sześciokątna, dach kryty gontem papowym, wyposażona w ławki i stoły.</t>
  </si>
  <si>
    <t>ul. Rynek 1</t>
  </si>
  <si>
    <t>Fundamenty: żelbetowe, ściany nośne murowane z cegły pełnej. Posadzki: płytki ceramiczne na podłożu betonowym. Instalacje: wod.-kan., elektryczna, wentylacyjna grawitacyjna, gazowa, c. o.</t>
  </si>
  <si>
    <t>Kratownice stalowe</t>
  </si>
  <si>
    <t>Pokrycie dachu: płyty kanalikowe z poliwęglanu. Remont: 2014 r.</t>
  </si>
  <si>
    <t>2004 r.</t>
  </si>
  <si>
    <t>Toalety publiczne z węzłem sanitarnym dla pracowników Urzędu Miejskiego. Znajduje się przy budynku ratusza w Krobi.</t>
  </si>
  <si>
    <t>Ratusz, budynek administracyjny. Fundamenty: „z kamienia polnego zalanego betonem”. Ściany: „zewnętrzne i wewnętrzne konstrukcyjne ścianki działowe z cegły budowlanej pełnej na zaprawie cem. – wap.” Dach: „konstrukcja drewniana, zastrzałowa ze ścianką kolankową, pokrycie blachą ocynkowaną. Instalacje wewnętrzne: elektr., gazowa, c. o, telefoniczna, wod.–kan., odgromowa. 3 hydranty wewnętrzne,</t>
  </si>
  <si>
    <t>drewniana</t>
  </si>
  <si>
    <t>Pokrycie dachu: blachodachówka</t>
  </si>
  <si>
    <t>1880 r.</t>
  </si>
  <si>
    <t>Ilość kondygnacji: podziemna – 1, nadziemna–3.</t>
  </si>
  <si>
    <t>Pomieszczenia administracyjne</t>
  </si>
  <si>
    <t>ul. Targowa 9</t>
  </si>
  <si>
    <t>Obiekt socjalny zaplecza sportowego przy boisku wielofunkcyjnym „Orlik”. Budynek wyposażony w instalacje: elektryczną, grzewczą, sanitarną, wentylacyjną. Konstrukcja stalowa. Podłoga zbudowana jest warstwowo.</t>
  </si>
  <si>
    <t>Strop stanowi dachowa płyta warstwowa mocowana do konstrukcji stalowej.</t>
  </si>
  <si>
    <t>2009 r.</t>
  </si>
  <si>
    <t>Pomieszczenia socjalne</t>
  </si>
  <si>
    <t>ul. Targowa</t>
  </si>
  <si>
    <t xml:space="preserve">Altana drewniana przy kompleksie "Orlik", sześciokątna o średnicy 5,5 m, dach kryty papą, wewnątrz stół i ławki, nawierzchnia z kostki brukowej betonowej. </t>
  </si>
  <si>
    <t>ul. Targowa 10</t>
  </si>
  <si>
    <t>Dwa budynki  strzelnicy sportowej połączone wiatą. Ściany z cegły. Instalacja wod.-kan, elektryczna. Zadaszenie stanowisk strzeleckich o powierzchni 143,99 m2 o konstrukcji drewnianej, kryte dachówką. Stanowiska strzeleckie – 8 szt</t>
  </si>
  <si>
    <t>Więźba dachowa drewniana</t>
  </si>
  <si>
    <t>Pokrycie – dachówka ceramiczna</t>
  </si>
  <si>
    <t>Kuczyna</t>
  </si>
  <si>
    <t>Konstrukcja dachu  żelbetowa</t>
  </si>
  <si>
    <t>Dach dwuspadowy.  Pokrycie dachu: papa na lepiku.</t>
  </si>
  <si>
    <t>1960 r.</t>
  </si>
  <si>
    <t>Jednokondygnacyjny w zabudowie szeregowej</t>
  </si>
  <si>
    <t>Świetlica wiejska.</t>
  </si>
  <si>
    <t>Kuczynka</t>
  </si>
  <si>
    <t>Działka nr 91/1</t>
  </si>
  <si>
    <t>Estrada o wymiarach 7,00 m x 3,60 m, ściany z pustaków betonowych na zaprawie cementowo-wapiennej, posadzka betonowa, ściany otynkowane, instalacja elektryczna.</t>
  </si>
  <si>
    <t>Dach pokryty blachą trapezową</t>
  </si>
  <si>
    <t>Altana - wiata drewniana. Konstrukcja drewniana. Okna i drzwi PCV. Powierzchnia zabudowy: 58 m2. Kubatura: 195 m3. Dach wielospadowy.</t>
  </si>
  <si>
    <t>Niepart</t>
  </si>
  <si>
    <t>Dach o konstrukcji drewnianej.</t>
  </si>
  <si>
    <t>Dach dwuspadowy pokryty blachodachówką.</t>
  </si>
  <si>
    <t xml:space="preserve">1920 r.;
2012 r.
Adaptacja poddasza na lokale socjalne (mieszkalne) – kompleksowy remont
</t>
  </si>
  <si>
    <t>1 kondygnacyjny - parterowy z poddaszem</t>
  </si>
  <si>
    <t>3 lokale socjalne (mieszkalne)</t>
  </si>
  <si>
    <t>2 (Świetlica wiejska i lokal użytkowy)</t>
  </si>
  <si>
    <t>Dzialka nr 25 "Rajski Mostek"</t>
  </si>
  <si>
    <t>Estrada, budynek wolnostojący.  Budowany z elementów betonowych. Wymiary: 3 m x 8 m</t>
  </si>
  <si>
    <t>Konstrukcja dachu  metalowa, łaty drewniane.</t>
  </si>
  <si>
    <t>Pokrycie dachowe z blachy trapezowej</t>
  </si>
  <si>
    <t>Lata 80te XX w.
Kompleksowy remont: 2014r.</t>
  </si>
  <si>
    <t xml:space="preserve">Niepart </t>
  </si>
  <si>
    <t>Działka nr 20/1</t>
  </si>
  <si>
    <t>Blaszak – konstrukcja metalowa o wymiarach: 3m x 6m</t>
  </si>
  <si>
    <t>Pijanowice</t>
  </si>
  <si>
    <t>8
(Działka nr 22/12)</t>
  </si>
  <si>
    <t>Świetlica wiejska  - konstrukcja wykonana z blachy trapezowej ocynkowanej. Ocieplona i tynkowana. Instalacja elektryczna.  Wyposażone w okna i drzwi. Dach dwuspadowy.</t>
  </si>
  <si>
    <t>Konstrukcja dachu  trzyspadowa z kratownic metalowych</t>
  </si>
  <si>
    <t>Pokrycie dachu z blachy trapezowej.</t>
  </si>
  <si>
    <t>2012 -etap 1
2015- etap 2
2017- gruntowna przebudowa</t>
  </si>
  <si>
    <t>świetlica</t>
  </si>
  <si>
    <t>(Działka nr 22/12)</t>
  </si>
  <si>
    <t>2020 r.- 2021 r.</t>
  </si>
  <si>
    <t>Posadowo</t>
  </si>
  <si>
    <t>Budynek wolnostojący. Ściany murowane z elementów ceramicznych drobnowymiarowych. Instalacja elektryczna, wodn.-kan., c. o. 2019 r. - termomodernizacja</t>
  </si>
  <si>
    <t>Konstrukcja dachu drewniana ciesielska.</t>
  </si>
  <si>
    <t>Dach wielospadowy pokryty blachodachówką. Gruntowny remont dachu w 2017r</t>
  </si>
  <si>
    <t>Gaśnice, hydrant zewnętrzny.</t>
  </si>
  <si>
    <t xml:space="preserve">3 (świetlica, 
pomieszczenia wykorzystywane na potrzeby OSP 
 i lokal użytkowy)
</t>
  </si>
  <si>
    <t>Estrada przy świetlicy. Murowany z bloczków betonowych. Wymiary: 3,62 m x 7,18 m</t>
  </si>
  <si>
    <t>Potarzyca</t>
  </si>
  <si>
    <t xml:space="preserve">Budynek wolnostojący. Poddasze nieużytkowe. Podłoga z desek. Ściany murowane z materiałów ceramicznych drobnowymiarowych. Tynki wewnętrzne z zaprawy cementowo wapiennej, malowane.  Instalacja fotowoltaiczna
2020 r. – etap I remontu pomieszczeń sali
</t>
  </si>
  <si>
    <t xml:space="preserve">Konstrukcja dachu stalowa – wiązary stalowe. </t>
  </si>
  <si>
    <t>Dachy wielospadowe, pokryte blachą trapezową powlekaną.</t>
  </si>
  <si>
    <t>1985-1987</t>
  </si>
  <si>
    <t>Potarzyca (ubezpieczenie obejmuje również części wspólne)</t>
  </si>
  <si>
    <t>Budynek  przedszkola z cegły. Powierzchnia zabudowy: 221,44m2, kubatura: 1550,08m3.</t>
  </si>
  <si>
    <t>Drewno</t>
  </si>
  <si>
    <t>1910 r.</t>
  </si>
  <si>
    <t>1 (lokal mieszkalny wykupiony)</t>
  </si>
  <si>
    <t>pomieszczenia przedszkola</t>
  </si>
  <si>
    <t>Działaka nr 65/1</t>
  </si>
  <si>
    <t>Przyborowo</t>
  </si>
  <si>
    <t>14A</t>
  </si>
  <si>
    <t>Budynek wolnostojący przy  świetlicy wiejskiej. Tynki cementowo-wapienne, strop wykonany z płyt kanałowych. Ławy fundamentowe wykonane z betonu żwirowego klasy B-12,5. Mury fundamentowe wykonane z bloczków betonowych na zaprawie cementowo wapiennej, ściany z betonu komórkowego.</t>
  </si>
  <si>
    <t>Strop wykonany z płyt kanałowych. Konstrukcja dachu drewniana</t>
  </si>
  <si>
    <t>Dach pokryty blachą. Opierzenia wykonane z blachy ocynkowanej.</t>
  </si>
  <si>
    <t>1996 r.</t>
  </si>
  <si>
    <t>Gaśnice, sprzęt OSP</t>
  </si>
  <si>
    <t>Remiza strażacka</t>
  </si>
  <si>
    <t xml:space="preserve">Konstrukcja dachu drewniana. </t>
  </si>
  <si>
    <t>Dach czterospadowy pokryty blachodachówką</t>
  </si>
  <si>
    <t>Lata 60te XX w.</t>
  </si>
  <si>
    <t>Gaśnice, w pobliżu remiza strażacka.</t>
  </si>
  <si>
    <t>1 kondygnacyjny z poddaszem nieużytkowym.</t>
  </si>
  <si>
    <t>Świetlica wiejska</t>
  </si>
  <si>
    <t>Działka nr 96/8</t>
  </si>
  <si>
    <t>Estrada przy świetlicy wiejskiej – wykonana z elementów prefabrykowanych ogrodzeniowych, obustronnie gładkich, grubości 5 cm. Konstrukcja ścian – słupy żelbetowe. Wymiary zewnętrzne: 4,13 m x 6,10 m, wysokość: 3,50 m (przód), 3,25 m (tył). Inst. Elektryczna.</t>
  </si>
  <si>
    <t>Dach pokryty blachodachówką</t>
  </si>
  <si>
    <t>63-842</t>
  </si>
  <si>
    <t>Pudliszki</t>
  </si>
  <si>
    <t>ul. Fabryczna 54</t>
  </si>
  <si>
    <t>Płyty kanałowe, papa</t>
  </si>
  <si>
    <t>1-kondygnacyjny</t>
  </si>
  <si>
    <t>Pomieszczenia przedszkola</t>
  </si>
  <si>
    <t>ul. Fabryczna 50A</t>
  </si>
  <si>
    <t>Stropodach żelbetowy-wentylowany.</t>
  </si>
  <si>
    <t>Dach płaski-dwuspadowy, pokryty papą na lepiku.</t>
  </si>
  <si>
    <t>T (częściowo)</t>
  </si>
  <si>
    <t xml:space="preserve">Dom Strażaka (OSP) , świetlica wiejska – remont 2010r.
2017 r. – gruntowna przebudowa piwnicy 
i pomieszczenia na parterze budynku 
w ramach programu Senior + (utworzono też siłownię)
</t>
  </si>
  <si>
    <t>Pomieszczenie blaszane przy budynku położonym w Pudliszkach przy ul. Fabrycznej 50A. Wymiary 4,5 m x 3,5 m.</t>
  </si>
  <si>
    <t>2015 r.</t>
  </si>
  <si>
    <t xml:space="preserve">63-842 </t>
  </si>
  <si>
    <t xml:space="preserve">Pudliszki </t>
  </si>
  <si>
    <t>ul. Fabryczna 52A</t>
  </si>
  <si>
    <t xml:space="preserve">Budynki dawnej pralni przemysłowej w kształcie litery „U”, częściowo jednokondygnacyjne i częściowo dwukondygnacyjne. Pomieszczenia użytkowe.  Fundamenty żelbetowe. Ściany zewnętrzne murowane. 
Ok. 2018-2019 – remont szatni.
</t>
  </si>
  <si>
    <t>Dach częściowo kryty blachą trapezową, częściowo papą</t>
  </si>
  <si>
    <t>1960/2002 r.</t>
  </si>
  <si>
    <t>Pomieszczenie użytkowe</t>
  </si>
  <si>
    <t xml:space="preserve">  T</t>
  </si>
  <si>
    <t>ul. Poniecka 4</t>
  </si>
  <si>
    <t>Wymiana pokrycia dachowego -  2014 r. 
Dach pokryty blachodachówką</t>
  </si>
  <si>
    <t xml:space="preserve">Jednokondygnacyjny z poddaszem częściowo użytkowym </t>
  </si>
  <si>
    <t>1 lokal w budynku mieszkalno-biurowym</t>
  </si>
  <si>
    <t>1 lokal użytkowy</t>
  </si>
  <si>
    <t xml:space="preserve">Suszarnia murowana -budynek o dwóch kondygnacjach nadziemnych, niepodpiwniczony. Ściany zewnętrzne 
z cegły ceramicznej, grubość ścian 40 cm. Ściany wewnętrzne –konstrukcyjne gr. 40, murowane z cegły ceramicznej na zaprawie cementowo-wapiennej. Ściany wybiałkowane.
</t>
  </si>
  <si>
    <t>Dach drewniany</t>
  </si>
  <si>
    <t>Dach o konstrukcji drewnianej, dwuspadowy,  kryty papą na lepiku</t>
  </si>
  <si>
    <t>Ok. XIX w.</t>
  </si>
  <si>
    <t xml:space="preserve">Budynki po dawnej cegielni
Obecnie nieużytkowane 
</t>
  </si>
  <si>
    <t>Obudowa pieca – budynek dwukondygnacyjny, murowany. Ściany zewnętrzne – murowane z cegieł ceramicznych, grubość ścian 40 cm. Ściany wewnętrzne – konstrukcyjne o gr. 40 cm murowane z cegły ceramicznej, na zaprawie cementowo-wapiennej. Kominy murowane z kamienia i cegły pełnej kl 100 na zaprawie cementowo-wapiennej. Ściany wybiałkowane.</t>
  </si>
  <si>
    <t>Dach drewniany, dwuspadowy kryty papą na lepiku</t>
  </si>
  <si>
    <t>papa</t>
  </si>
  <si>
    <t>Budynek socjalny – budynek jednokondygnacyjny, murowany. Ściany zewnętrzne – murowane z cegieł ceramicznych, grubość ścian 40 cm. Ściany wewnętrzne – konstrukcyjne gr. 40 i 25 cm, murowane z cegły ceramicznej, na zaprawie cementowo-wapiennej. Kominy murowane z kamienia i cegły pełnej kl 100 na zaprawie cementowo-wapiennej. Ściany wybiałkowane. Obróbki blacharskie z blachy ocynkowanej. Stolarka okienna drewniana i metalowa. Elewacje – cegła otynkowana tynkiem cementowo-wapiennym.</t>
  </si>
  <si>
    <t>Dach częściowo jednospadowy, częściowo dwuspadowy, kryty onduliną falistą i  papą na lepiku</t>
  </si>
  <si>
    <t>Ok.. XIX w.</t>
  </si>
  <si>
    <t>Suszarnia drewniana nr 2  – budynek o konstrukcji drewnianej, parterowy. Ściany fundamentowe – murowane z cegieł ceramicznych, grubość ścian 25 cm. Obudowa suszarni drewnianej podwójnie deskami gr 20 mm.   Konstrukcja budynku oparta na słupach drewnianych 16/16. Elewacja – deski drewniane pomalowane przepalonym olejem, częściowo z falistych płyt przezroczystych.</t>
  </si>
  <si>
    <t>Dach drewniany, dwuspadowy  kryty papą na lepiku</t>
  </si>
  <si>
    <t>Suszarnia drewniana nr 1 – budynek o konstrukcji drewnianej, parterowy. Konstrukcja budynku oparta na słupach drewnianych 16/16. Obudowa suszarni drewnianej podwójnie deskami gr 20 mm. Elewacja – deski drewniane pomalowane przepalonym olejem, częściowo z falistych płyt przezroczystych. Ściany fundamentowe – murowane z cegieł ceramicznych, grubość ścian 25 cm</t>
  </si>
  <si>
    <t>Dach drewniany, dwuspadowy, kryty papą na lepiku</t>
  </si>
  <si>
    <t>Wyrobownia – budynek dwukondygnacyjny, murowany.  Ściany zewnętrzne murowane z cegieł ceramicznych, grubość ścian 40 cm. Ściany wewnętrzne – konstrukcyjne gr. 40 i 25 cm, murowane z cegły ceramicznej na zaprawie cementowo-wapiennej. Ściany wybiałkowane. Stolarka okienna  drewniana i metalowa.</t>
  </si>
  <si>
    <t>Dach drewniany, dwuspadowy,  kryty papą na lepiku</t>
  </si>
  <si>
    <t xml:space="preserve">Kotłownia – budynek jednokondygnacyjny, murowany. Ściany zewnętrzne – murowane z cegieł ceramicznych, grubość ścian 40 cm. Ściany wewnętrzne – konstrukcyjne gr. 40 i 25 murowane z cegły ceramicznej, na zaprawie cementowo-wapiennej. Kominy – murowane z kamienia i cegły pełnej kl 100 na zaprawie cementowo-wapiennej. Ściany wybiałkowane. Stolarka okienna metalowa i drewniana. Elewacja – cegła nieotynkowana. </t>
  </si>
  <si>
    <t>Dach trójspadowy, drewniany kryty papą na lepiku</t>
  </si>
  <si>
    <t>Suszarnia drewniana  nr 3 – budynek o konstrukcji drewnianej, parterowy. Ściany fundamentowe – murowane z cegieł ceramicznych, grubość ścian 25 cm. Obudowa suszarni drewnianej podwójnie deskami gr 20 mm. Konstrukcja budynku oparta na słupach drewnianych 16/16 cm. Elewacja – deski drewniane pomalowane przepalonym olejem, częściowo z falistych płyt przezroczystych.</t>
  </si>
  <si>
    <t>Hydrofornia – budynek podziemny, jednokondygnacyjny, ściany murowane. Drzwi zewnętrzne drewniane. Schody zewnętrzne ceglane. Tynki cementowo-wapienne.</t>
  </si>
  <si>
    <t>Dach kryty papą na lepiku</t>
  </si>
  <si>
    <t>Gamownia – budynek jednokondygnacyjny, o konstrukcji drewnianej, opartej na słupach murowanych. Słupy nośne – murowane z cegieł ceramicznych, grubość słupów to 40 cm. Elewacja – cegła nieotynkowana</t>
  </si>
  <si>
    <t>Gamownia drewniana – budynek jednokondygnacyjny, o konstrukcji drewnianej,  częściowo murowanym. Ściany zewnętrzne – murowane z cegieł ceramicznych, grubość ścian 40 cm. Obudowa gamowni drewnianej podwójnie deskami gr 20 mm. Ściany wewnętrzne – konstrukcyjne gr 29 cm murowane z cegły ceramicznej na zaprawie cementowo-wapiennej. Konstrukcja budynku oparta na słupach drewnianych 16/16 cm. Ściany wybiałkowane. Stolarka okienna drewniana, drzwi do pomieszczenia gospodarczego – drewniane. Elewacje – cegła otynkowana tynkiem cementowo-wapiennym, deski drewniane pomalowane przepalonym olejem, częściowo z falistych płyt przezroczystych.</t>
  </si>
  <si>
    <t>Dach dwuspadowy, kryty papą na lepiku</t>
  </si>
  <si>
    <t>ul. Szkolna 1A</t>
  </si>
  <si>
    <t>1976 r.</t>
  </si>
  <si>
    <t>(pomieszczenia przedszkola)</t>
  </si>
  <si>
    <t>ul. Szkolna 20</t>
  </si>
  <si>
    <t>1873 r.</t>
  </si>
  <si>
    <t>D – gaśnice, koc gaśniczy</t>
  </si>
  <si>
    <t>D – monitoring własny</t>
  </si>
  <si>
    <t>Pomieszczenia szkoły, biblioteka – lokal użytkowy.</t>
  </si>
  <si>
    <t xml:space="preserve">Z cegły ceramicznej
</t>
  </si>
  <si>
    <t>Papa termozgrze.</t>
  </si>
  <si>
    <t>D-gaśnice</t>
  </si>
  <si>
    <t>Z cegły ceramicznej</t>
  </si>
  <si>
    <t>Kotłownia</t>
  </si>
  <si>
    <t>Budynek gospodarczy działka nr 288/2. Budynek szkolny wolnostojący, z cegły ceramicznej.</t>
  </si>
  <si>
    <t>Stropodach - papa termozgrzewalna.</t>
  </si>
  <si>
    <t>Pomieszczenia gospodarcze</t>
  </si>
  <si>
    <t>Budynek szkoły z bloczków ceramicznych  z cegły.Suma ubezpieczenia uwzględnia instalację fotowaltaiczną o wartości 148 599,54 zł</t>
  </si>
  <si>
    <t>Stropodach – papa termozgrzewalna na podkładzie betonowym</t>
  </si>
  <si>
    <t>1952, 1982, 1990 r.</t>
  </si>
  <si>
    <t>B, D – monitoring własny</t>
  </si>
  <si>
    <t>Rogowo</t>
  </si>
  <si>
    <t xml:space="preserve">Dach dwuspadowy, pokryty papą na poszyciu z desek. </t>
  </si>
  <si>
    <t>Gaśnica</t>
  </si>
  <si>
    <t>1 (mieszkanie wykupione)</t>
  </si>
  <si>
    <t>Działka rn 102/2</t>
  </si>
  <si>
    <t>Estrada, budynek wolnostojący przy świetlicy. Ściany zewnętrzne nośne z elementów prefabrykowanych, żelbetowych. Wymiary zewnętrzne 6,15 m x 3,95 m</t>
  </si>
  <si>
    <t xml:space="preserve">Belki dachowe kątowe o wym. 25cm, pas dolny i górny wykonany z ceowników 50 ze stali walcowanej. </t>
  </si>
  <si>
    <t>2008 r.</t>
  </si>
  <si>
    <t>wiata drewniana</t>
  </si>
  <si>
    <t>Stara Krobia</t>
  </si>
  <si>
    <t xml:space="preserve">Budynek murowany (cegła na zaprawie cementowej), stropy drewniane, instalacje: elektryczna, c. o., wod.-kan.
2020 r. – remont pomieszczeń świetlicy i łazienki w lokalu mieszkalnym.
</t>
  </si>
  <si>
    <t>Dach o konstrukcji drewnianej</t>
  </si>
  <si>
    <t>Dach pokryty dachówką.</t>
  </si>
  <si>
    <t>1 kondygnacyjny + strych</t>
  </si>
  <si>
    <t>Pomieszczenia świetlicy</t>
  </si>
  <si>
    <t>Ściany z bloczków betonowych M6 – ściany jednowarstwowe.2020 r. – remont okiem i bram oraz elewacji</t>
  </si>
  <si>
    <t>Pokrycie dachowe z płyt żelbetowych pokrytych papą</t>
  </si>
  <si>
    <t>1920 r.</t>
  </si>
  <si>
    <t>Budynek gospodarczy: 2 garaże, wnęka</t>
  </si>
  <si>
    <t>Budynek ZSPiG w Starej Krobi (sala gimnastyczna). Ściany murowane.</t>
  </si>
  <si>
    <t>B</t>
  </si>
  <si>
    <t>1960/2000</t>
  </si>
  <si>
    <t>1-kondygnacyjny + strych, łącznik 2‑kondygnacyjny + piwnica.</t>
  </si>
  <si>
    <t>2 (wykupione)</t>
  </si>
  <si>
    <t>Budynek gospodarczy (ZSPiG w Starej Krobi). Murowany.</t>
  </si>
  <si>
    <t>Dach kryty dachówką karpiówką</t>
  </si>
  <si>
    <t>67A; Działki nr: 165/6, 165/10</t>
  </si>
  <si>
    <t>Budynek murowany z cegły przy wiacie tanecznej w Starej Krobi (wymiary: 7m x 4 m  i 5m x 3,5 m). Remont w 2016 r.:  wykonanie posadzki z płytek gres, malowanie ścian, wykonanie drzwi wewnętrznych, zewnętrznych oraz okna podawczego, wybicie i wygłuszenie kolejnych drzwi, w drugim pomieszczeniu poszycie sufitu płytami wiórowymi, ocieplenie ścian.</t>
  </si>
  <si>
    <t>Dach pokryty blachą</t>
  </si>
  <si>
    <t>1980-1982</t>
  </si>
  <si>
    <t>Działki nr: 165/6, 165/10</t>
  </si>
  <si>
    <t xml:space="preserve">Wiata estradowa w Starej Krobi z zadaszeniem. Znajduje się przy budynku murowanym nr 67A. Wysokość  do kalenicy 5,78m , a do okapu 4m. Konstrukcja stalowa nośna. Pokrycie blachą (UŚII/15/2). Powierzchnia zabudowy: 12,50m x 24,00m. W 2008 r. dokonano rozbudowy wiaty o 51,84 m2 powierzchni całkowitej.
2017 r.: wykonanie ścian plandekowych na wiatę estradową - ściana 20 x 4,5m, - ściana 23 x 4,5 m- 16.800,00 zł
</t>
  </si>
  <si>
    <t>2007 r.</t>
  </si>
  <si>
    <t>Sułkowice</t>
  </si>
  <si>
    <t xml:space="preserve">Ściany murowane z elementów ceramicznych drobnowymiarowych. Remont obiektu: wymiana podłóg, założenie wewnętrznej instalacji gazowej, wymiana stolarki okiennej na PCV, wymiana stolarki drzwiowej – wewnętrznej drewnianej.
Instalacja fotowoltaiczna
2020 r. – remont sali na piętrze.
</t>
  </si>
  <si>
    <t>Dach o konstrukcji stalowej.  Druga bryła budynku o konstrukcji ciesielskiej, drewnianej.</t>
  </si>
  <si>
    <t>Dach  płaski, dwuspadowy pokryty blachą trapezową. Druga bryła budynku pokryta dachówką ceramiczną.</t>
  </si>
  <si>
    <t>2 i 1</t>
  </si>
  <si>
    <t>1876 r.</t>
  </si>
  <si>
    <t>1-kondygnacyjny + piwnica + strych użytkowy</t>
  </si>
  <si>
    <t>Konstrukcja stalowa o wymiarach 3 m x 5 m</t>
  </si>
  <si>
    <t>SP Filialna w Sułkowicach przy ZSPiG w Sułkowicach</t>
  </si>
  <si>
    <t>Wymysłowo</t>
  </si>
  <si>
    <t>Budynek wolnostojący.  Ściany murowane z elementów drobnowymiarowych. Rynny i rury spustowe z blachy ocynkowanej. Elewacja: tynk cem-wapienny. Drzwi zewnętrzne: stalowe, PCV, Drewniane.</t>
  </si>
  <si>
    <t xml:space="preserve">Konstrukcja dachu żelbetowa. </t>
  </si>
  <si>
    <t>Dachy płaskie, jednospadowe, wielopołaciowe.</t>
  </si>
  <si>
    <t>Częściowo</t>
  </si>
  <si>
    <t xml:space="preserve">1
 lokal użytkowy, pomieszczenia świetlicy i pomieszczenia wykorzystywane na potrzeby OSP 
</t>
  </si>
  <si>
    <t>Estrada przy świetlicy – budynek wolnostojący, murowany. Posadzka betonowa. 7,73 m x 3,57 m</t>
  </si>
  <si>
    <t>Lata 80te XX w.</t>
  </si>
  <si>
    <t>Pomieszczenie gospodarcze, blaszane przy świetlicy</t>
  </si>
  <si>
    <t>2020 r.</t>
  </si>
  <si>
    <t>Ziemlin</t>
  </si>
  <si>
    <t>Lata 60 XX w.</t>
  </si>
  <si>
    <t>36 - działka o nr ewid. 67/1</t>
  </si>
  <si>
    <t>Budynek jednokondygnacyjny, niepodpiwniczony</t>
  </si>
  <si>
    <t>Stropodach  z płyt korytkowych, ocieplony watą szklaną</t>
  </si>
  <si>
    <t>Pokryty papą 2 x na lepiku</t>
  </si>
  <si>
    <t>XIX w.</t>
  </si>
  <si>
    <t>Konstrukcja stalowa przy budynku użytkowym (sklepie)</t>
  </si>
  <si>
    <t>35 - działka nr 67/3</t>
  </si>
  <si>
    <t xml:space="preserve">Budynek murowany.
Okna i drzwi – PCV.
Klimatyzacja.
</t>
  </si>
  <si>
    <t>Konstrukcja dachu drewniana</t>
  </si>
  <si>
    <t>Dach kryty blachodachówką.</t>
  </si>
  <si>
    <t>Budynek świetlicy</t>
  </si>
  <si>
    <t>Żychlewo</t>
  </si>
  <si>
    <t>Estrada przy budynku świetlicy. Budowa z bloczków betonowych.</t>
  </si>
  <si>
    <t>Pokrycie dachu – blacha.</t>
  </si>
  <si>
    <t>Żychlewo (ubezpieczenie obejmuje również części wspólne)</t>
  </si>
  <si>
    <t>Cegła</t>
  </si>
  <si>
    <t>Działka nr 269/9</t>
  </si>
  <si>
    <t>Wiata za budynkiem przedszkola. Konstrukcja drewniana. Pokrycie z dachówki, słupy drewniane. Brak ścian. Wymiary: 4,5m x 5,20 m</t>
  </si>
  <si>
    <t>2019 r.</t>
  </si>
  <si>
    <t>52B</t>
  </si>
  <si>
    <t>Ściany murowane z elementów ceramicznych drobnowymiarowych. Tynki wewnętrzne ceramiczno-wapienne. Sufity podwieszane z płyty pilśniowej. Remont elewacji zewnętrznej wraz z ociepleniem, wewnętrzna instalacja gazowa – 2009/2010.</t>
  </si>
  <si>
    <t xml:space="preserve">Konstrukcja dachu z wiązarów żelbetowych i drewnianych. </t>
  </si>
  <si>
    <t>Dach dwuspadowy pokryty papą na lepiku.</t>
  </si>
  <si>
    <t xml:space="preserve">Świetlica wiejska, 
pomieszczenia wykorzystywane na potrzeby OSP, pom. użytkowe
</t>
  </si>
  <si>
    <t>RAZEM</t>
  </si>
  <si>
    <t>Lp.</t>
  </si>
  <si>
    <t>Określenie środka trwałego</t>
  </si>
  <si>
    <t xml:space="preserve">Wartość odtworzeniowa </t>
  </si>
  <si>
    <t>Klasyfikacja</t>
  </si>
  <si>
    <t>Budynek toalety wolnostojącej – Krobia, ul. Kasztelańska (targowisko)</t>
  </si>
  <si>
    <t>ŚT/11000/1/XI/2013</t>
  </si>
  <si>
    <t>Toaleta wolnostojąca o konstrukcji metalowej przy PKS – Krobia, ul. Poniecka</t>
  </si>
  <si>
    <t>ŚT/2654/3/III/2012</t>
  </si>
  <si>
    <t>Wiata przystankowa Bukownica</t>
  </si>
  <si>
    <t>UŚI/12/1</t>
  </si>
  <si>
    <t>Wiata przystankowa Chwałkowo</t>
  </si>
  <si>
    <t>UII s. 47/5</t>
  </si>
  <si>
    <t>UIV s. 20/1</t>
  </si>
  <si>
    <t>UI s 24/19/15</t>
  </si>
  <si>
    <t>Wiata przystankowa Chwałkowo (Włostowo)</t>
  </si>
  <si>
    <t>ŚT/12870/3/XII/2015</t>
  </si>
  <si>
    <t xml:space="preserve">Wiata przystankowa Chumiętki </t>
  </si>
  <si>
    <t>PŚT/2809/1/03/2019</t>
  </si>
  <si>
    <t>Wiata przystankowa Ciołkowo</t>
  </si>
  <si>
    <t>UŚI/12/5</t>
  </si>
  <si>
    <t>Wiata przystankowa Ciołkowskie Huby</t>
  </si>
  <si>
    <t>PŚT/7354/1/VII/2015</t>
  </si>
  <si>
    <t>Wiata przystankowa Domachowo</t>
  </si>
  <si>
    <t>UŚI/12/2</t>
  </si>
  <si>
    <t>Wiata przystankowa Florynki</t>
  </si>
  <si>
    <t>UŚI/12/7</t>
  </si>
  <si>
    <t>Wiata przystankowa Gogolewo</t>
  </si>
  <si>
    <t>UIV s. 20/1/1</t>
  </si>
  <si>
    <t>UII s. 47/8</t>
  </si>
  <si>
    <t>UIV s. 20/2</t>
  </si>
  <si>
    <t>Wiata przystankowa Grabinowo</t>
  </si>
  <si>
    <t>UŚI/12/8</t>
  </si>
  <si>
    <t>Wiata przystankowa Karzec</t>
  </si>
  <si>
    <t>UIV s. 20/1/2</t>
  </si>
  <si>
    <t>Wiata przystankowa Karzec (PKP)</t>
  </si>
  <si>
    <t>ŚT/4450/1/IV/2017</t>
  </si>
  <si>
    <t>Wiata przystankowa Karzec przy posesji nr 19</t>
  </si>
  <si>
    <t>ŚT/12870/4/XII/2015</t>
  </si>
  <si>
    <t>Wiata przystankowa Krobia, ul. Dworcowa (PKP)</t>
  </si>
  <si>
    <t>UII s. 47/3/1</t>
  </si>
  <si>
    <t>Wiata przystankowa Krobia, ul. Kobylińska</t>
  </si>
  <si>
    <t>UŚI/12/10</t>
  </si>
  <si>
    <t>Wiata przystankowa Krobia, ul. Poniecka (PKS)</t>
  </si>
  <si>
    <t>ŚT/2654/2/III/2012</t>
  </si>
  <si>
    <t>Wiata przystankowa Krobia, ul. Poznańska</t>
  </si>
  <si>
    <t>UŚI/12/3</t>
  </si>
  <si>
    <t>Wiata przystankowa Kuczyna</t>
  </si>
  <si>
    <t>UII s. 47/8/1</t>
  </si>
  <si>
    <t>UIV s. 20/1/4</t>
  </si>
  <si>
    <t>Wiata przystankowa Kuczyna (droga wojewódzka 434)</t>
  </si>
  <si>
    <t>ŚT/8834/4/IX/2014</t>
  </si>
  <si>
    <t>ŚT/8834/3/IX/2014</t>
  </si>
  <si>
    <t>Wiata przystankowa Kuczynka</t>
  </si>
  <si>
    <t>UII s. 47/6</t>
  </si>
  <si>
    <t>Wiata przystankowa Niepart</t>
  </si>
  <si>
    <t>UIV s. 20/1/3</t>
  </si>
  <si>
    <t xml:space="preserve">Wiata przystankowa Pijanowice </t>
  </si>
  <si>
    <t>PŚI s. 2/10/14</t>
  </si>
  <si>
    <t>Wiata przystankowa Posadowo</t>
  </si>
  <si>
    <t>UI s. 24/11/09</t>
  </si>
  <si>
    <t>Wiata przystankowa Przyborowo</t>
  </si>
  <si>
    <t>UŚI/12/4</t>
  </si>
  <si>
    <t>Wiata przystankowa Przyborowo (droga wojewódzka 434)</t>
  </si>
  <si>
    <t>ŚT/8834/1/IX/2014</t>
  </si>
  <si>
    <t>ŚT/8834/2/IX/2014</t>
  </si>
  <si>
    <t>Wiata przystankowa Pudliszki, Poniecka</t>
  </si>
  <si>
    <t>UI s. 24/12/09</t>
  </si>
  <si>
    <t>Wiata przystankowa Pudliszki, Leszczyńska</t>
  </si>
  <si>
    <t>PŚT/7787/1/7/16</t>
  </si>
  <si>
    <t>Wiata przystankowa Rogowo</t>
  </si>
  <si>
    <t>UIV s. 20/2/1</t>
  </si>
  <si>
    <t>UI s. 47/2</t>
  </si>
  <si>
    <t>Wiata przystankowa Sułkowice</t>
  </si>
  <si>
    <t>UII s. 47/4</t>
  </si>
  <si>
    <t>UI s. 24/18/13</t>
  </si>
  <si>
    <t>Wiata przystankowa Sułkowice (przy świetlicy)</t>
  </si>
  <si>
    <t>ŚT/12870/2/XII/2015</t>
  </si>
  <si>
    <t>Wiata przystankowa Sułkowice (przy posesji nr 6)</t>
  </si>
  <si>
    <t>ŚT/12870/1/XII/2015</t>
  </si>
  <si>
    <t>Wiata przystankowa Wymysłowo</t>
  </si>
  <si>
    <t>ŚT/5215/1/V/2014</t>
  </si>
  <si>
    <t>UI s. 24/15/09</t>
  </si>
  <si>
    <t>Wiata przystankowa Ziemlin</t>
  </si>
  <si>
    <t>UII s. 47/8/2</t>
  </si>
  <si>
    <t>Wiata przystankowa Żychlewo</t>
  </si>
  <si>
    <t>UII s. 47/3</t>
  </si>
  <si>
    <t>Wiaty stadionowe – stadion (boisko) w Chwałkowie (2 szt.)</t>
  </si>
  <si>
    <t>ŚT/11139/1/XI/2010</t>
  </si>
  <si>
    <t>PŚT/2671/1/03/2019</t>
  </si>
  <si>
    <t>Wiaty stadionowe – stadion Pudliszki (2 szt.)</t>
  </si>
  <si>
    <t>ŚT/10664/1/XII/2008</t>
  </si>
  <si>
    <t>Wiaty stadionowe na boisku w Krobi (2 szt.)</t>
  </si>
  <si>
    <t>ŚT/12422/1/XII/2013</t>
  </si>
  <si>
    <t>Urząd Miejski</t>
  </si>
  <si>
    <t>2016</t>
  </si>
  <si>
    <t>Nazwa, typ, model</t>
  </si>
  <si>
    <t>Nr inwentarzowy</t>
  </si>
  <si>
    <t>Data zakupu</t>
  </si>
  <si>
    <t>Wartość odtworzeniowa</t>
  </si>
  <si>
    <t>Jednostka</t>
  </si>
  <si>
    <t>MGOK I/36/16</t>
  </si>
  <si>
    <t>Presonius Audiobox 1818 VSL</t>
  </si>
  <si>
    <t>MGOK I/36/14</t>
  </si>
  <si>
    <t>Laptop Dell Latitude 3150, office 2016</t>
  </si>
  <si>
    <t>Fender rumble 100-237-0406-900</t>
  </si>
  <si>
    <t>MGOPS</t>
  </si>
  <si>
    <t>Przedszkole Samorządowe w Krobi</t>
  </si>
  <si>
    <t>SP w Krobi</t>
  </si>
  <si>
    <t>Tablet Lenovo TAB 2 A8-50F</t>
  </si>
  <si>
    <t>Tablet Lenovo TAB 2 A8-50</t>
  </si>
  <si>
    <t>Ks.I T 1-6 poz. 102</t>
  </si>
  <si>
    <t>Aparat cyfrowy Panasonic Lumix DGF282</t>
  </si>
  <si>
    <t>SP w Starej Krobi</t>
  </si>
  <si>
    <t xml:space="preserve">str. 5 księga II Stara Krobia </t>
  </si>
  <si>
    <t xml:space="preserve">Laptopy - 3 szt. </t>
  </si>
  <si>
    <t>księga II</t>
  </si>
  <si>
    <t>Zestaw bezprzewodowy Shure BLX288E/PG58</t>
  </si>
  <si>
    <t>Laptop DELL13,3 FHD Insp7347</t>
  </si>
  <si>
    <t>PŚT/3248/1/4/15</t>
  </si>
  <si>
    <t>Kasa fiskalna NOVITUS NANO (przenośna)</t>
  </si>
  <si>
    <t>PŚT/449/1/1/2016</t>
  </si>
  <si>
    <t>2016 r.</t>
  </si>
  <si>
    <t>Ekran Tripod 175 x 132 MW + pokrowiec</t>
  </si>
  <si>
    <t>PŚT/3538/1/4/2016</t>
  </si>
  <si>
    <t>Laptop Dell Inspiron 13 5378 Srebrny – biuro nr 1</t>
  </si>
  <si>
    <t>PŚT/13507/3/11/20</t>
  </si>
  <si>
    <t>2017</t>
  </si>
  <si>
    <t>Laptop DELL Inspiron 15 5567 - szary, 240 GB, SSD/8GB/LCD 15,6”, Intel HD, RAM: 8GB DDR4/ SSD: 240 GB? Windows 10</t>
  </si>
  <si>
    <t>Faktura VAT nr FNS-234105/2017/12/00121 z dnia 20.12.2017 r.</t>
  </si>
  <si>
    <t>Laptop DELL VOSTRO 3490 14"</t>
  </si>
  <si>
    <t>Centrum Usług Wspólnych</t>
  </si>
  <si>
    <t>Laptop DELL intel Core i5</t>
  </si>
  <si>
    <t>Notebook HP15 DW1000NW</t>
  </si>
  <si>
    <t xml:space="preserve">Laptop </t>
  </si>
  <si>
    <t>4/49/491/1</t>
  </si>
  <si>
    <t>Żłobek w Krobi</t>
  </si>
  <si>
    <t>Telefon komórkowy</t>
  </si>
  <si>
    <t>Rzutnik Multimedialny Bena W1050 TXTS 18305 TS18305  („Przygody z nauką – kompleksowy program rozwojowy dla szkół w Gminie Krobia”)</t>
  </si>
  <si>
    <t>PŚT/169/2/03/2019</t>
  </si>
  <si>
    <t>Rzutnik Multimedialny PX706HD („Przygody z nauką – kompleksowy program rozwojowy dla szkół w Gminie Krobia”)</t>
  </si>
  <si>
    <t>PŚT/170/2/03/2019</t>
  </si>
  <si>
    <t>Rzutnik Multimedialny VIEWSONIC PX 706HD („Przygody z nauką – kompleksowy program rozwojowy dla szkół w Gminie Krobia”)</t>
  </si>
  <si>
    <t>PŚT/171/2/03/2019</t>
  </si>
  <si>
    <t>Rzutnik Multimedialny 2 szt. BENQ W1050 TXTS 18305 („Przygody z nauką – kompleksowy program rozwojowy dla szkół w Gminie Krobia”)</t>
  </si>
  <si>
    <t>PŚT/172/2/03/2019</t>
  </si>
  <si>
    <t>Laptop (dla nauczyciela) LENOVO V510-15 IKB („Przygody z nauką – kompleksowy program rozwojowy dla szkół w Gminie Krobia”)</t>
  </si>
  <si>
    <t>PŚT/169/4/03/2019</t>
  </si>
  <si>
    <t>PŚT/170/4/03/2019</t>
  </si>
  <si>
    <t>Laptop (dla nauczyciela) LENOVO V510 („Przygody z nauką – kompleksowy program rozwojowy dla szkół w Gminie Krobia”)</t>
  </si>
  <si>
    <t>PŚT/171/8/03/2019</t>
  </si>
  <si>
    <t>Laptop (dla nauczyciela) LENOVO V510-151 KB („Przygody z nauką – kompleksowy program rozwojowy dla szkół w Gminie Krobia”)</t>
  </si>
  <si>
    <t>PŚT/172/4/03/2019</t>
  </si>
  <si>
    <t>Aparat fotograficzny Canon („Przygody z nauką – kompleksowy program rozwojowy dla szkół w Gminie Krobia”)</t>
  </si>
  <si>
    <t>PŚT/170/1/03/2019</t>
  </si>
  <si>
    <t>PŚT/171/1/03/2019</t>
  </si>
  <si>
    <t>PŚT/172/1/03/2019</t>
  </si>
  <si>
    <t>Rzutnik wraz z instalacją systemu i przyłączem sufitowym – przy szkole Podstawowej w Krobi Lokalne Centrum Popularyzacji Nauki, Edukacji i Innowacji w Krobi)</t>
  </si>
  <si>
    <t>ŚT/32/3/XI/2019</t>
  </si>
  <si>
    <t>TABLET HUAWEI 868355036493137 E-SESJA</t>
  </si>
  <si>
    <t>PŚT/17755/2/12/2018</t>
  </si>
  <si>
    <t>TABLET HUAWEI 868355036490976 E-SESJA</t>
  </si>
  <si>
    <t>PŚT/17755/1/12/2018</t>
  </si>
  <si>
    <t>TABLET HUAWEI 868355036483153 E-SESJA</t>
  </si>
  <si>
    <t>PŚT/17755/3/12/2018</t>
  </si>
  <si>
    <t>TABLET HUAWEI 868355036468303 E-SESJA</t>
  </si>
  <si>
    <t>PŚT/17755/4/12/2018</t>
  </si>
  <si>
    <t>TABLET HUAWEI 868355036448701 E-SESJA</t>
  </si>
  <si>
    <t>PŚT/17755/5/12/2018</t>
  </si>
  <si>
    <t>TABLET HUAWEI 86835503644890 E-SESJA</t>
  </si>
  <si>
    <t>PŚT/17755/6/12/2018</t>
  </si>
  <si>
    <t>TABLET HUAWEI 868355036498079 E-SESJA</t>
  </si>
  <si>
    <t>PŚT/17755/7/12/2018</t>
  </si>
  <si>
    <t>TABLET HUAWEI 868355036436961 E-SESJA</t>
  </si>
  <si>
    <t>PŚT/17755/8/12/2018</t>
  </si>
  <si>
    <t>TABLET HUAWEI 868355036466364 E-SESJA</t>
  </si>
  <si>
    <t>PŚT/17755/9/12/2018</t>
  </si>
  <si>
    <t>TABLET HUAWEI 868355036441029 E-SESJA</t>
  </si>
  <si>
    <t>PŚT/17755/10/12/2018</t>
  </si>
  <si>
    <t>TABLET HUAWEI 868355036444494 E-SESJA</t>
  </si>
  <si>
    <t>PŚT/17755/11/12/2018</t>
  </si>
  <si>
    <t>TABLET HUAWEI 868355036444072 E-SESJA</t>
  </si>
  <si>
    <t>PŚT/17755/12/12/2018</t>
  </si>
  <si>
    <t>TABLET HUAWEI 868355036439213 E-SESJA</t>
  </si>
  <si>
    <t>PŚT/17755/13/12/2018</t>
  </si>
  <si>
    <t>TABLET HUAWEI 868355036435401 E-SESJA</t>
  </si>
  <si>
    <t>PŚT/17755/14/12/2018</t>
  </si>
  <si>
    <t>PŚT/17755/15/12/2018</t>
  </si>
  <si>
    <t>Projektor ACER X127H</t>
  </si>
  <si>
    <t>PŚT/5081/1/04/2018</t>
  </si>
  <si>
    <t>2018 r.</t>
  </si>
  <si>
    <t>MODEL: THINKPAD L480, +  mysz, klawiatura NUMER SERYJNY: PF11LJ5F</t>
  </si>
  <si>
    <t>PŚT/3/1/IX/2018</t>
  </si>
  <si>
    <t>MODEL: THINKPAD L480 +  mysz, klawiatura NUMER SYRYJNY: PF18LPW6</t>
  </si>
  <si>
    <t>PŚT/3/2/IX/2018</t>
  </si>
  <si>
    <t>MODEL: THINKPAD L480 +  mysz, klawiatura NUMER SYRYJNY: PF11ARNW</t>
  </si>
  <si>
    <t>PŚT/3/3/IX/2018</t>
  </si>
  <si>
    <t>MODEL: THINKPAD L480 +  mysz, klawiatura NUMER SYRYJNY: PF11ARPW</t>
  </si>
  <si>
    <t>PŚT/3/4/IX/2018</t>
  </si>
  <si>
    <t>MODEL: THINKPAD L480 +  mysz, klawiatura NUMER SYRYJNY: PF11BFW8</t>
  </si>
  <si>
    <t>PŚT/3/5/IX/2018</t>
  </si>
  <si>
    <t>Laptop Lenovo V130-14IKB 14”</t>
  </si>
  <si>
    <t>PŚT/13067/1/10/2019</t>
  </si>
  <si>
    <t xml:space="preserve">2019 r. </t>
  </si>
  <si>
    <t>PŚT/13067/2/10/2019</t>
  </si>
  <si>
    <t>Laptop DELL VOSTRO 3583</t>
  </si>
  <si>
    <t>PŚT/15556/1/11/2019</t>
  </si>
  <si>
    <t>PŚT/15556/2/11/2019</t>
  </si>
  <si>
    <t>Ekran AVITEK Business elektryczny</t>
  </si>
  <si>
    <t>PŚI s. 6/10/14</t>
  </si>
  <si>
    <t xml:space="preserve">2014 r. </t>
  </si>
  <si>
    <t>Ekran Cinema Electric 300 P</t>
  </si>
  <si>
    <t>PŚT/15082/1/12/2016</t>
  </si>
  <si>
    <t>Notebook Dell Latitude 5410 Win10PRro i5-10210U/256GB/8GB/UHD620/14.0"FHD/KB-Backlit/4-cell/3Y BWOS 5397184448595</t>
  </si>
  <si>
    <t>Notebook/Laptop 15,6" Dell Latitude 3510 i5-10210U/8GB/256/ Win10P</t>
  </si>
  <si>
    <t>Faktura VAT nr CW/2020/12/148709</t>
  </si>
  <si>
    <t>Notebook/Laptop 15,6" Dell Inspiron G3 i5-10300H/16GB/512 Win10GTX1650Ti</t>
  </si>
  <si>
    <t>Notebook/Laptop 13,3" Dell Latitude 5310 i5-10310U/16GB/256/ Win10P touch</t>
  </si>
  <si>
    <t>LAPTOP DELL E5470</t>
  </si>
  <si>
    <t>PŚT/3618/1/04/2020</t>
  </si>
  <si>
    <t>PŚT/3618/2/04/2020</t>
  </si>
  <si>
    <t>MIKROFON BEZPRZEWODOWY IBIZA PORTUHF-HAND2</t>
  </si>
  <si>
    <t>PŚT/9479/1/09/2020</t>
  </si>
  <si>
    <t xml:space="preserve">Tablica interaktywna + zestaw </t>
  </si>
  <si>
    <t xml:space="preserve">str. 87 księga I Stara Krobia </t>
  </si>
  <si>
    <t>Monitor interaktywny - 2 szt.</t>
  </si>
  <si>
    <t>tablica interaktywna</t>
  </si>
  <si>
    <t xml:space="preserve">Monitor interaktywny Promethean 65 cali i-Series Full HD - 2 szt. </t>
  </si>
  <si>
    <t>Drukarka HP LJ Pro M15W</t>
  </si>
  <si>
    <t>Drukarka LExmark MS 510</t>
  </si>
  <si>
    <t>Drukarka Brother DCPT 510W</t>
  </si>
  <si>
    <t>hydrant zewnętrzny, gaśnice</t>
  </si>
  <si>
    <t>Gaśnice p. poż., pomieszczenia OSP</t>
  </si>
  <si>
    <t>Gaśnice, hydrant zewnętrzny, instrukcja p. poż.</t>
  </si>
  <si>
    <t>Budynek murowany z cegły. Fundament z kamienia polnego. Pomieszczenia użytkowane przez Gminę Krobia na podstawie umowy użyczenia z Parafią Rzymskokatolicką w Domachowie. .Instalacja fotowoltaiczna. W tym altana na działce o nr 402, drewniana, kryta gontem o wymiarach: 11,06 m x 6,22 m (szacunkowa wartość ok. 38.600,00 zł)</t>
  </si>
  <si>
    <t>Gaśnice, hydrant wewnętrzny, klapa oddymiająca z systemem otwierania drzwi, instrukcja przeciwpożarowa</t>
  </si>
  <si>
    <t>5 drzwi zewnętrznych antywłamaniowych, w tym jedne bez klamki zewnętrznej, monitoring</t>
  </si>
  <si>
    <t>Pomieszczenia „Biskupińskiego Gościńca” i altana rekreacyjna</t>
  </si>
  <si>
    <t>w tym altana o wartości 38 600 zł</t>
  </si>
  <si>
    <t>Gaśnice, hydrant zewnętrzny, pomieszczenia OSP,  instrukcja p.poż</t>
  </si>
  <si>
    <t>Altana o wymiarach: 5,7 m x 4 m, okna i drzwi drewniane. Przeszklenia. Instalacja elektryczna.</t>
  </si>
  <si>
    <t>Budynek wolnostojący, murowany z cegły. Instalacja elektryczna, wodociągowa, gazowa. Stolarka okienna drewniana. 2013/2014 - przebudowa bud. Socjalnego. Wykonanie instalacji gazowej.</t>
  </si>
  <si>
    <t>Gaśnice, hydrant wewnętrzny, instrukcja przediwpożarowa</t>
  </si>
  <si>
    <t>Niektóre okna - kraty</t>
  </si>
  <si>
    <t>budynki są połączone</t>
  </si>
  <si>
    <t xml:space="preserve">Gaśnice p. poż.
2 hydranty wewnętrzne, system oddymiania,
zawór odcinający gaz w czasie pożaru, instrukcja p.poż
</t>
  </si>
  <si>
    <t>Monitoring, czytniki kart do niektórych drzwi</t>
  </si>
  <si>
    <t>Budynek wyposażony w gaśnice, wewnętrzna instalacja przeciwpożarowa (hydranty), instrukcja p.poż.</t>
  </si>
  <si>
    <t>Monitoring zewnętrzny - rynek</t>
  </si>
  <si>
    <t>2 (lokal uzytkowy i świetlica)</t>
  </si>
  <si>
    <t>Altana zlokalizowana obok budynku świetlicy. Jest sześciokątna, o średnicy 8 m, o konstrukcji drewnianej, pokrycie gontem papowym. Instalacja elektryczna - "Gościniec w Potarzycy".</t>
  </si>
  <si>
    <t>Pomieszczenie gospodarcze z blachy zlokalizowane przy estradzie.</t>
  </si>
  <si>
    <t>Wiata-zadaszenie o konstrukcji drewnianej</t>
  </si>
  <si>
    <t>Budynek świetlicy wiejskiej wykonany w technologii tradycyjnej, murowanej. Prostokątny.Budeynek wykończony. Oddany do użytku  w 2020r.</t>
  </si>
  <si>
    <t>Pomieszczenia OSP</t>
  </si>
  <si>
    <t xml:space="preserve">Gaśnice, hydrant zewnętrzny, instrukcja p.poż
</t>
  </si>
  <si>
    <t>Gaśnice, hydrant zewnętrzny, instrukcja przeciwpożarowa</t>
  </si>
  <si>
    <t>SU w wartości rzeczywistej</t>
  </si>
  <si>
    <t>SU w wartości odtworzeniowej</t>
  </si>
  <si>
    <t>Plac przy ul. Miejsko-Góreckiej 25 w Krobi jest wyposażony w monitoring</t>
  </si>
  <si>
    <t>Budynek garażowy, wolnostojący.  Ściany prefabrykowane, żelbetowe elementy typu ogrodzeniowego.  Konstrukcja z płyt żelbetonowych, posadzka z kostki brukowej. Bramy z profili stalowych zamkniętych z poszyciem z blachy stalowej ocynkowanej, lakierowanej T-8.  W skrzydłach bramowych dodatkowe drzwi wejściowe, w górnym pasie skrzydeł bramowych naświetle z płyt z poliwęglanu.OT nr 26/2011 i OT nr 80/2016</t>
  </si>
  <si>
    <t>Konstrukcja dachu drewniana. Wysokość budynku do okapu - 3,97 m, do kalenicy - 4,97 m</t>
  </si>
  <si>
    <t>Pokrycie dachu blachą trapezową T-35 z powłoką antyskraplającą. Rynny, rury spustowe, obróbki blacharskie z blachy ocynkowanej o grubości 0,55 mm.</t>
  </si>
  <si>
    <t>2011 r., rozbudowa 2016 r. (o 4 pomieszczenia garażowe z płyt żelbetowych - pow. użytkowa 127,20 m2)</t>
  </si>
  <si>
    <t xml:space="preserve">Wykaz miejsc objętych monitoringiem </t>
  </si>
  <si>
    <t>lp</t>
  </si>
  <si>
    <t>jednostka</t>
  </si>
  <si>
    <t>gr 3-8</t>
  </si>
  <si>
    <t>wyposazenie</t>
  </si>
  <si>
    <t>budowle</t>
  </si>
  <si>
    <t>urząd</t>
  </si>
  <si>
    <t>SP Krobia</t>
  </si>
  <si>
    <t>SP Stara Krobia</t>
  </si>
  <si>
    <t>Złobek w Krobi</t>
  </si>
  <si>
    <t>Przedszkole Pod Świerkami</t>
  </si>
  <si>
    <t>Laptop HP Pawilon</t>
  </si>
  <si>
    <t xml:space="preserve">Laptop Dell 3500 </t>
  </si>
  <si>
    <t>1 lokal mieszkalny (wykupiony).</t>
  </si>
  <si>
    <t>38/54</t>
  </si>
  <si>
    <t>38/53</t>
  </si>
  <si>
    <t>Komputer AiO HP 200</t>
  </si>
  <si>
    <t>39/64</t>
  </si>
  <si>
    <t xml:space="preserve">2021 r. 
</t>
  </si>
  <si>
    <t>Więźba   drewniana. Konstrukcja dachu dwuspadowa ,żelbetowa</t>
  </si>
  <si>
    <t xml:space="preserve">4 pomieszczenia blaszane połączone ścianami. Bez otworów okiennych. Wymiar 3mxm8. nlacha trapezowa. </t>
  </si>
  <si>
    <t>Wiata – scena muzyczna. Obiekt jednokondygnacyjny, nakryty dachem jednospadowym. Powierzchnia zabudowy 27,65 m2. Wysokość: 3,78 m. Kubatura: 61,83 m3. Instalacja elektryczna. Stropy fundamentowe, żelbetowe o wymiarach 50x50 cm i wysokości 80 cm. Ściany zewnętrzne z żelbetowych słupów i płyt tzw. „ogrodzeniowych”. Słupy wzmocnione prętem centrującym. Dach kryty blachą trapezową lub blachodachówką. Obiekt w budowie.</t>
  </si>
  <si>
    <t>Pomieszczenia blaszane o wymiarach 4mx5m przy stadionie. Konstrukcja stalowa wykonana z kątowników zimnogiętych ocynkowanych.Brama dwuskrzydłowa  spad dachu do tyłu. Zamek w środku z 2 kluczami, 2 uchwyty na kłódki z góry i dołu, rygle od środka, blacha trapezowa ocynkowana</t>
  </si>
  <si>
    <t xml:space="preserve">Laptop HP TPN C129 </t>
  </si>
  <si>
    <t>PŚT/2712/1/03/2021</t>
  </si>
  <si>
    <t>Laptop Dell latitude</t>
  </si>
  <si>
    <t>PŚT/6797/1/06/2021</t>
  </si>
  <si>
    <t>Sprzęt nagłaśniający</t>
  </si>
  <si>
    <t>PŚT/8106/1/07/2021</t>
  </si>
  <si>
    <t>Laptop dell latitude</t>
  </si>
  <si>
    <t>PŚT/8620/1/08/2021</t>
  </si>
  <si>
    <t>Kamera termowizyjna</t>
  </si>
  <si>
    <t>PŚT/13394/1/12/2021</t>
  </si>
  <si>
    <t>TELEFON SAMSUNG GALAXY A52S 5G 128GB</t>
  </si>
  <si>
    <t>PŚT/14312/1/12/2021</t>
  </si>
  <si>
    <t>PŚT/14312/2/12/2021</t>
  </si>
  <si>
    <t>TELEFON SAMSUNG GALAXY A32 5G 64GB</t>
  </si>
  <si>
    <t>PŚT/14312/3/12/2021</t>
  </si>
  <si>
    <t>PŚT/14312/9/12/2021</t>
  </si>
  <si>
    <t>PŚT/14312/11/12/2021</t>
  </si>
  <si>
    <t>PŚT/14312/12/12/2021</t>
  </si>
  <si>
    <t>PŚT/14312/13/12/2021</t>
  </si>
  <si>
    <t>PŚT/14312/15/12/2021</t>
  </si>
  <si>
    <t>Telefon Maxcom MS572</t>
  </si>
  <si>
    <t>PŚT/14312/17/12/2021</t>
  </si>
  <si>
    <t>PŚT/14312/22/12/2021</t>
  </si>
  <si>
    <t>PŚT/14312/23/12/2021</t>
  </si>
  <si>
    <t>PŚT/14312/26/12/2021</t>
  </si>
  <si>
    <t>PŚT/14312/27/12/2021</t>
  </si>
  <si>
    <t>Komputer Dell Vostro 3888MT</t>
  </si>
  <si>
    <t>PŚT/14331/1/12/2021</t>
  </si>
  <si>
    <t>PŚT/14331/2/12/2021</t>
  </si>
  <si>
    <t>PŚT/14331/3/12/2021</t>
  </si>
  <si>
    <t>PŚT/14331/4/12/2021</t>
  </si>
  <si>
    <t>KOMPUTER DELL VOSTRO 3888 MT</t>
  </si>
  <si>
    <t>PŚT/14331/5/12/2021</t>
  </si>
  <si>
    <t>PŚT/14331/6/12/2021</t>
  </si>
  <si>
    <t>APARAT CANON EOS 80D 18-55 MM IS STM WRAZ Z TORBĄ I DYSKAMI</t>
  </si>
  <si>
    <t>PŚT/14645/2/12/2021</t>
  </si>
  <si>
    <t>URZĄDZENIE MONITORUJĄCE SPROMISE S308 BLACK (KAMERA FOTOPUŁAPKA) Z LINKAMI I OBUDOWĄ OCHRONNĄ</t>
  </si>
  <si>
    <t>PŚT/14647/1/12/2021</t>
  </si>
  <si>
    <t>EKRAN PROJEKTORA, UCHWYT PROJEKTORA, PROJEKTOR EPSON, KONTROLKA + PILOT, LAPTOP LENOVO THINKPAD, 2 SZT. MIKROFON RĘCZNY</t>
  </si>
  <si>
    <t>ŚT/8302/1/VIII/2021</t>
  </si>
  <si>
    <t>Urząd Miejski - Krob Kult</t>
  </si>
  <si>
    <r>
      <t>Powierzchnia użytkowa w m</t>
    </r>
    <r>
      <rPr>
        <b/>
        <vertAlign val="superscript"/>
        <sz val="8"/>
        <rFont val="Times New Roman"/>
        <family val="1"/>
        <charset val="238"/>
      </rPr>
      <t>2</t>
    </r>
  </si>
  <si>
    <r>
      <t>Powierzchnia użytkowa w m</t>
    </r>
    <r>
      <rPr>
        <b/>
        <vertAlign val="superscript"/>
        <sz val="8"/>
        <rFont val="Calibri"/>
        <family val="2"/>
        <charset val="238"/>
      </rPr>
      <t>2</t>
    </r>
  </si>
  <si>
    <t>8A</t>
  </si>
  <si>
    <t>ul. Prof.. J. Zwierzyckiego 1</t>
  </si>
  <si>
    <t>ul. Sportowa 1</t>
  </si>
  <si>
    <t>Konsola Xbox</t>
  </si>
  <si>
    <t>III/74</t>
  </si>
  <si>
    <t>Telewizor TCL LED</t>
  </si>
  <si>
    <t>III/72</t>
  </si>
  <si>
    <t>Zestaw bezprzewodowy wokalny</t>
  </si>
  <si>
    <t>Aparat cyfrowy</t>
  </si>
  <si>
    <t>Laptop Dell 5580</t>
  </si>
  <si>
    <t>Laptop Dell 5480</t>
  </si>
  <si>
    <t>Obiekt wybudowany w technologii tradycyjnej, murowej. Fundament żelbetowy, ścianki fundamentowe z bloczków betonowych. Ściany zewnętrzne wykonane jako dwuwarstwowe. W 2022 roku nastąpiła rozbudowa świetlicy o zadaszenie nad wejściem</t>
  </si>
  <si>
    <t>Budynek wolnostojący. Wielobryłowy. Ściany murowane z elementów ceramicznych drobnowymiarowych. Tynki wewnętrzne cementowo-wapienne. Wyremontowano salę. W 2020 r. – kapitalny remont kuchni. 2022r zmiana sposobu ogrzewania z węglowego na elektryczne</t>
  </si>
  <si>
    <t xml:space="preserve">Budynek  wolnostojący. Od strony zachodniej taras estradowo-użytkowy pokryty płytami falistymi z tworzywa sztucznego na konstrukcji stalowej. Ściany murowane z elementów ceramicznych drobnowymiarowych.
2020 r. – remont Sali, 2022r. - remont c.o. w remizie strażackiej
</t>
  </si>
  <si>
    <t>Budynek  mieszkalno – biurowy, wolnostojący z poddaszem częściowo użytkowym. Ściany murowane z cegły. Otynkowany tynkiem cementowo-wapiennym. Stropy drewniany i żelbetowy. Powierzchnia biurowa 38,98 m2. Część budynku – lokale mieszkalne zostały sprzedane.</t>
  </si>
  <si>
    <t>Budynek wolnostojący. Ściany murowane z cegły pełnej. Elewacja: tynk cementowo-wapienny. Remont elewacji</t>
  </si>
  <si>
    <t>Budynek szkoły, murowany. Wymiana kotła c.o. na gazowy</t>
  </si>
  <si>
    <t>PŚT/5707/1/05/2022</t>
  </si>
  <si>
    <t>Budynek ZSPiG w Starej Krobi. Murowany. Suma ubezpieczenia uwzględnia instalację fotowaltaiczną o wartości 118 459,66 zł.  2022 r. - robudowa instalacji fotowoltaicznej o 20 KW (o wartości: 237.873,28 zł). Rozbudowano istniejącą instaklację fotowoltaiczną o kolejne 20KW o wartości 155.638,54Wymiana źródła ogrzewania na piec gazowy i pompy ciepła o mocy 80 KW. Wymiana części c.o.</t>
  </si>
  <si>
    <t>Instalacja fotowoltaiczna zamontowana na gruncie przy świetlicy dz. Nr 268/12 (56 modółów fotowoltaicznych 450 W, 18 szt. Optymalizatorów mocy P950, Falownik trójfazowy solaredge</t>
  </si>
  <si>
    <t>ŚT/14616/1/XI/2023</t>
  </si>
  <si>
    <t>INSTALACJA FOTOWOLTAICZNA 25,3 KW</t>
  </si>
  <si>
    <r>
      <t>Budynek mieszkalny (49,88m</t>
    </r>
    <r>
      <rPr>
        <vertAlign val="superscript"/>
        <sz val="8"/>
        <rFont val="Times New Roman"/>
        <family val="1"/>
        <charset val="238"/>
      </rPr>
      <t>2</t>
    </r>
    <r>
      <rPr>
        <sz val="8"/>
        <rFont val="Times New Roman"/>
        <family val="1"/>
        <charset val="238"/>
      </rPr>
      <t>)  bliźniaczy z garażami (69,6 m</t>
    </r>
    <r>
      <rPr>
        <vertAlign val="superscript"/>
        <sz val="8"/>
        <rFont val="Times New Roman"/>
        <family val="1"/>
        <charset val="238"/>
      </rPr>
      <t>2</t>
    </r>
    <r>
      <rPr>
        <sz val="8"/>
        <rFont val="Times New Roman"/>
        <family val="1"/>
        <charset val="238"/>
      </rPr>
      <t>). Ściany murowane z materiałów ceramicznych drobnowymiarowych. Stropodach żelbetowy ze stropem DZ3. Kominy murowane. Posadzki betonowe z okładzinami i wykładzinami. Schody zewnętrzne betonowe. Elewacja – tynk cementowo-wapienny.</t>
    </r>
  </si>
  <si>
    <r>
      <t>Budynek przedszkola. Ściany z cegły. W 2022 r. wykonano termoizolację ścian zewnętrznych oraz stropodachu,  podjazd dla niepełnosprawnych przy wejściu głównym, nowe instalacje wewnętrzne elektryczne i
sanitarne oraz wyremontowano taras. Termoizolacja ścian zostanie wykonana wg tzw. metody lekkiej-mokrej,
zwanej również BSO od skrótu bezspoinowego systemu ociepleń. Powierzchnia użytkowa: Parter: 246,25 m</t>
    </r>
    <r>
      <rPr>
        <vertAlign val="superscript"/>
        <sz val="8"/>
        <rFont val="Times New Roman"/>
        <family val="1"/>
        <charset val="238"/>
      </rPr>
      <t xml:space="preserve">2 </t>
    </r>
    <r>
      <rPr>
        <sz val="8"/>
        <rFont val="Times New Roman"/>
        <family val="1"/>
        <charset val="238"/>
      </rPr>
      <t>+ piwnica 33,18 m</t>
    </r>
    <r>
      <rPr>
        <vertAlign val="superscript"/>
        <sz val="8"/>
        <rFont val="Times New Roman"/>
        <family val="1"/>
        <charset val="238"/>
      </rPr>
      <t>2</t>
    </r>
    <r>
      <rPr>
        <sz val="8"/>
        <rFont val="Times New Roman"/>
        <family val="1"/>
        <charset val="238"/>
      </rPr>
      <t xml:space="preserve"> (kotłownia, wiatrołap, pom. gosp.). Pozostała część budynku - lokal mieszkalny (wykupiony)</t>
    </r>
  </si>
  <si>
    <t xml:space="preserve">Budynek murowany. Ściany zewnętrzne z cegły na zaprawie cementowo-wapiennej. Posadzka z płytek ceramicznych. Tynki wewnętrzne i zewnętrzne cementowo-wapienne. 
Lata 2018-2019 – remont budynku. W 2022 rokurozbudowa świetlicy o zadaszenie
</t>
  </si>
  <si>
    <t>Budynek administracyjno – mieszkalny, wolnostojący. Ściany murowane z cegły pełnej. Aktualnie budynek zmodernizowany:  c.o., instalacji elektrycznej, wodn.-kan., wymiana stolarki wewnętrznej i części stolarki zewnętrznej oraz przebudowa pomieszczeń - budowa dzwigu dla niepełnosprawnych, toalet) . Wokół budynku pomosty rekreacyjne, kaskada wodna, leżaki, żagiel, ławki, wodny plac zabaw.</t>
  </si>
  <si>
    <t>Budynek mieszkalny (nr 1) – lokal mieszkalny, (nr 2) – lokal mieszkalny i lokal użytkowy (pozostałe lokale mieszkalne zostały wykupione). Budynek wolnostojący. Ściany zewnętrzne i wewnętrzne z cegły ceramicznej pełnej. Część mieszkalna – mur pruski. Stropy drewniane. 2020 r. – remont mieszkania w budynku nr 2. Ubezpieczenie obejmuje lokale stanowiące własność Gminy Krobia</t>
  </si>
  <si>
    <t>Budynek gospodarczy – pomieszczenie gospodarcze przynależne do lokalu mieszkalnego nr 5 (pozostałe pomieszczenia zostały sprzedane, pralnia – część wspólna). Ściany murowane z cegły. Elewacja: licówka z cegły. Ubezpieczenie obejmuje lokale stanowiące własność Gminy Krobia)</t>
  </si>
  <si>
    <t>Beton komórkowy. Suma ubezpieczenia uwzględnia instalację fotowaltaiczną o wartości 216 046,89 zł. W 2022 r. - docieplenie stropodachu, remont balkonów, montaż nowych zadaszeń, montaż drugiej pompy ciepła, docieplenie elewacji. Modernizacja balkonów. Montaż zadaszenia nad wejściem głównym.</t>
  </si>
  <si>
    <t xml:space="preserve">Garaże OSP, Budynek bliźniaczy,  Instalacje: wodociągowa, kanalizacyjna, elektryczna, odgromowa, c. o. gazowa, telefoniczna.
2019 r. - 2020 r. – wymiana bram. W 2022 roku wymiana kotła
</t>
  </si>
  <si>
    <r>
      <t>Budynek wolnostojący. Ocieplony suprema i warstwą żużla wielkopiecowego. Ściany murowane z materiałów ceramicznych. Ściany przyziemia i piwnic murowane z kamienia ciosanego. Ścianki działowe murowane.  Powierzchnia użytkowa piwnic: 87,00 m</t>
    </r>
    <r>
      <rPr>
        <vertAlign val="superscript"/>
        <sz val="8"/>
        <rFont val="Times New Roman"/>
        <family val="1"/>
        <charset val="238"/>
      </rPr>
      <t>2</t>
    </r>
    <r>
      <rPr>
        <sz val="8"/>
        <rFont val="Times New Roman"/>
        <family val="1"/>
        <charset val="238"/>
      </rPr>
      <t xml:space="preserve">. 2022 rok wymiana kotła w części dot. lokalu użytkowego </t>
    </r>
  </si>
  <si>
    <t>Budynek administracyjno –mieszkalny. Poddasze częściowo użytkowe. Ściany z cegły budowlanej pełnej na zaprawie cementowo-wapiennej. W 2023 r. przeprowadzono gruntowną przebudowę - budowa klatki schodowej, zmiana układu pomieszczeń, wymiana pokrycia dachowego, stolarki zewnętrznej i wewnętrznej, docieplenie elewacji i poddasza.</t>
  </si>
  <si>
    <t>Ściany z pustaków betonowych. Ścianki działowe z cegły dziurawki. W 2023 roku wymiana kotła gazowego, c.o., montaż pompy ciepła i zamontowano panele fotowoltaiczne Longi Solar o wartości 57.704,96 zł</t>
  </si>
  <si>
    <r>
      <t xml:space="preserve">Budynek przeznaczony do pełnienia opieki nad dziećmi do lat 3 „Maluch +” i oddział przedszkola w Krobi.
Kubatura brutto budynku: 1629,50 m3. Monitoring. Instalacja wodn.-kan, elektryczna, gazowa.
</t>
    </r>
    <r>
      <rPr>
        <b/>
        <sz val="8"/>
        <rFont val="Times New Roman"/>
        <family val="1"/>
        <charset val="238"/>
      </rPr>
      <t>Instalacja fotowoltaiczna o wartości 70.000,00 zł)</t>
    </r>
    <r>
      <rPr>
        <sz val="8"/>
        <rFont val="Times New Roman"/>
        <family val="1"/>
        <charset val="238"/>
      </rPr>
      <t>.</t>
    </r>
  </si>
  <si>
    <t>Ściany murowane z elementów ceramicznych drobnowymiarowych. Stolarka zewnętrzna z PCV. Instalacje: elektryczna, odgromowa, wodn. – kan., c. o., gazowa, remont obiektu – 2010 r. 2020 r. remont Sali.2022 wymiana kotła gazowefgo</t>
  </si>
  <si>
    <t>Budynek wolnostojący.  Ściany murowane z cegły na zaprawie wapiennej. Stolarka okienna z PCV. Stolarka drzwiowa: drewniana.  2024 wymiana drzwi zewnętrznych  2 szt do połowy prseszklone</t>
  </si>
  <si>
    <r>
      <t>Budynek przedszkola. Ściany z cegły. W 2023 r. zakończona termomodernizacja budynku, wymiana stolarki zewnętrznej, wewnętrznej, docieplenie stropodachu. Przebudowa pomieszczeń. Budowa zadaszeń nad wejściem, podjazdu dla osób niepełnosprawnych. Wymiana kotła gazowego - przebudowa kotłowni.  Powierzchnia użytkowa (parter i piwnica): 287 m</t>
    </r>
    <r>
      <rPr>
        <vertAlign val="superscript"/>
        <sz val="8"/>
        <rFont val="Times New Roman"/>
        <family val="1"/>
        <charset val="238"/>
      </rPr>
      <t>2</t>
    </r>
    <r>
      <rPr>
        <sz val="8"/>
        <rFont val="Times New Roman"/>
        <family val="1"/>
        <charset val="238"/>
      </rPr>
      <t>, powierzchnia  zabudowy: 310 m</t>
    </r>
    <r>
      <rPr>
        <vertAlign val="superscript"/>
        <sz val="8"/>
        <rFont val="Times New Roman"/>
        <family val="1"/>
        <charset val="238"/>
      </rPr>
      <t>2</t>
    </r>
  </si>
  <si>
    <t xml:space="preserve">Z bloczków ceramicznych z cegły. W 2023 r. zakończono termomodernizację: docieplenie ścian, stropów,  poddasza, wymiana stolarki okiennej i drzwiowej w klasie ognioodpornej. Wymiana stolarki wewnętrznej. Budowa klatki schodowej ewakuacyjnej, budowa podjazdu dla osób niepełnosprawnych. Wymiana instalacji elektrycznej i monitoringu. Remont toalet. 
</t>
  </si>
  <si>
    <t>Wiata przystankowa ul. Dworcowa Krobia</t>
  </si>
  <si>
    <t>PŚT/11576/1/09/2028</t>
  </si>
  <si>
    <t>PROJEKTOR MOBILNY FULL HD EPSON EB-922F</t>
  </si>
  <si>
    <t>PŚT/3/3/04/2023</t>
  </si>
  <si>
    <t>PŚT/10/1 do 27 /12/2022</t>
  </si>
  <si>
    <t>Zespół Szkolno Przedszkolny Pudliszki</t>
  </si>
  <si>
    <t>Telefon Samsung Galaxy  A54 - 26 sztuk</t>
  </si>
  <si>
    <t>PŚT/13696/1-26/10/2023</t>
  </si>
  <si>
    <t>Radiotelefon Motorola</t>
  </si>
  <si>
    <t>PŚT/15295/1/11/2023</t>
  </si>
  <si>
    <t>Defibrylator szkoleniowy AED</t>
  </si>
  <si>
    <t>PŚT/15744/1/12/2023</t>
  </si>
  <si>
    <t>PŚT/159/4/12/2023</t>
  </si>
  <si>
    <t>defibrylator półautomatyczny AED</t>
  </si>
  <si>
    <t>PŚT/17089/1/12/2023</t>
  </si>
  <si>
    <t>Laptopy oraz routery w ramach zdalnej szkoły + SP w Nieparcie, SP w Pudliszkach, SP w Starej Krobii</t>
  </si>
  <si>
    <t>Urząd Miejski - zdalna szkoła +</t>
  </si>
  <si>
    <t xml:space="preserve">Zespół Szkolno Przedszkolny Pudliszki </t>
  </si>
  <si>
    <t>84/2023</t>
  </si>
  <si>
    <t>124/2023</t>
  </si>
  <si>
    <t>271/2023</t>
  </si>
  <si>
    <t>80/2023</t>
  </si>
  <si>
    <t>307/2024</t>
  </si>
  <si>
    <t>308/2024</t>
  </si>
  <si>
    <t>281/2023</t>
  </si>
  <si>
    <t>79/2023</t>
  </si>
  <si>
    <t>204/2023</t>
  </si>
  <si>
    <t>212/2023</t>
  </si>
  <si>
    <t>126/2023</t>
  </si>
  <si>
    <t>165/2023</t>
  </si>
  <si>
    <t>229/2023</t>
  </si>
  <si>
    <t>326/2024</t>
  </si>
  <si>
    <t>144/2023</t>
  </si>
  <si>
    <t>222/2023</t>
  </si>
  <si>
    <t>305/2024</t>
  </si>
  <si>
    <t>39/2023</t>
  </si>
  <si>
    <t>Obiektyw EF</t>
  </si>
  <si>
    <t>Ściany murowane z cegły ceramicznej. Tynki wewnętrzne cementowo – wapienne i boazerie z materiałów drewnianych. Elewacja: tynk cementowo wapienny – nakrapiany. Remont elewacji zewnętrznej, wymiana stolarki okiennej i drzwiowej na PCV, wewnętrznej instalacji gazowej, malowanie pomieszczeń – 2009/2010. Kapialny remont toalet. W 2022 roku remont salki, wykonanie prysznucy. Wymiana kotła gazowego 2025 rok</t>
  </si>
  <si>
    <t>działka nr 402</t>
  </si>
  <si>
    <t>Altana przy Biskupińskim Gościńcu drewniana, kryta gontem o wymiarach 11,06 m x 6,22 m</t>
  </si>
  <si>
    <t>ZSPiG w Krobi (w tym m.in. siłownia, mieszkanie, piwnica). Ściany: beton prefabrykaty.
W części budynku utworzono pomieszczenia tzw. „Małego Kopernika” w 2018 r. 
Suma ubezpieczenia uwzględnia instalację fotowaltaiczną o wartości 220 012,85 zł</t>
  </si>
  <si>
    <t xml:space="preserve">Budynek Centrum Edukacyjno-Biblioteczno-Kulturalnego „KROB-KULT”.
Powierzchnia zabudowy 599,35 m2,  teren utwardzony 575,00 m2, teren zielony 2855,65 m2. Instalacje: wodn.-kan., elektryczna,  c.o. (piec na paliwo stałe i pompa ciepła), kolektory. Wysokość budynku: 9,39m. W budynku wydzielono następujące elementy funkcjonalne: bibliotekę, salę wielofunkcyjną, pomieszczenia cichej pracy (czytelnia) i pracownię komputerową na antresoli, pokoje biurowe, zaplecze sanitatne. Ściany konstrukcyjne monolityczne z betonu B30, zbrojone. Ściany działowe z płyt gipsowo-kartonowych izolowanych lub murowanych z pustaków gazobetonowych na zaprawie klejowej. Kolektory słoneczne. W 2025 roku prace związane z montażem paneli fotowoltaicznych
</t>
  </si>
  <si>
    <t>działka nr 271/2</t>
  </si>
  <si>
    <t>Wiata - scena muzycznaroboty budowlane związane z budową wiaty - sceny muzycznej w Kuczynie na działce gminnej o numerze 271/2</t>
  </si>
  <si>
    <t>Ściany murowane z cegły pełnej. Instalacja gazowa, wodn.-kan., c. o. Wymiana okien drewnianych na PCV – 2010 r. Budynek wolnostojący.2023r demontaż przydomowej oczyszczalni ścieków i podłączenie do kanalizacji sanitarnej</t>
  </si>
  <si>
    <t>Budynek gospodarczy po stacji uzdatniania wody wraz ze zbiornikiem wody. Budynek jednokondygnacyjny niepodpiwniczony wolnostojący. Kontener składa się z lekkiej obudowy z płyt warstwowych ocieplanych pianka mineralną na konstrukcji stalowej zamontowanej na fundamencie betonowym.</t>
  </si>
  <si>
    <t>dch dwuspadowy z płyt warstwowych</t>
  </si>
  <si>
    <t>SZKOŁA W NIEPARCIE INSTALACJA FOTOWOLTAICZNA</t>
  </si>
  <si>
    <t>Instalacja fotowoltaiczna składająca się z 24 sztuk paneli fotowoltaicznych o mocy  315KW każdy wraz z optymalizatorami mocy oraz falownikiem - edukacyjny związek międzygminny Gostkowo - Niepart</t>
  </si>
  <si>
    <t>ŚT/17123I/XII/2028</t>
  </si>
  <si>
    <t>Wiata śmietnikowa drewniana - Wyspa Kasztelańska w Krobi</t>
  </si>
  <si>
    <t>ŚT/104/22/VII/2023</t>
  </si>
  <si>
    <t>Wiata przystankowa Potarzyca</t>
  </si>
  <si>
    <t>ŚT/15708/I/XII/2024</t>
  </si>
  <si>
    <t>ŚT/5379/I/IV/2024</t>
  </si>
  <si>
    <t>Wiata przystankowa Stara Krobia (droga wojewódzka 434)</t>
  </si>
  <si>
    <t>ŚT/15241/I/XII/2024</t>
  </si>
  <si>
    <t>ŚT/15251/I/XII/2024</t>
  </si>
  <si>
    <t>Wiata przystankowa Żychlewo (droga wojewódzka 434)</t>
  </si>
  <si>
    <t>ŚT/15246/I/XII/2024</t>
  </si>
  <si>
    <t>ŚT/15256/I/XII/2024</t>
  </si>
  <si>
    <t>Wiaty stadionowe – stadion (boisko) w Chwałkowie (1 szt.)</t>
  </si>
  <si>
    <t>PŚT/14324/12/12/2020</t>
  </si>
  <si>
    <t>PŚT/14342/3/12/2020</t>
  </si>
  <si>
    <t xml:space="preserve">Komputer Dell All in One (AIO) Optiplex </t>
  </si>
  <si>
    <t xml:space="preserve">Defibrylator Life Pak CR2 półautomatyczny </t>
  </si>
  <si>
    <t>PŚT/14320/1/12/2022</t>
  </si>
  <si>
    <t>PŚT/14321/1/12/2022</t>
  </si>
  <si>
    <t>KOMPUTER PRZENOŚNY- LAPTOP DELL LATITUDE 5430 - 22 sztuki</t>
  </si>
  <si>
    <t>Laptop Lenovo - 6 sztuk</t>
  </si>
  <si>
    <t>PŚT/104/1-6/07/2023</t>
  </si>
  <si>
    <t xml:space="preserve">Czytnik do składania odręcznych podpisów elektronicznych </t>
  </si>
  <si>
    <t>PŚT/5058/1/04/2024</t>
  </si>
  <si>
    <t>PŚT/5058/2/04/2024</t>
  </si>
  <si>
    <t>PŚT/5058/3/04/2024</t>
  </si>
  <si>
    <t>Defibrylator AED 3 Zoll</t>
  </si>
  <si>
    <t>PŚT/5254/1/04/2024</t>
  </si>
  <si>
    <t>PŚT/5254/2/04/2024</t>
  </si>
  <si>
    <t>PŚT/5254/3/04/2024</t>
  </si>
  <si>
    <t>Laptop dell latitude 5550 ultra 7</t>
  </si>
  <si>
    <t>PŚT/142431112024</t>
  </si>
  <si>
    <t>Ładowarka do akumulatorów</t>
  </si>
  <si>
    <t>PŚT/13648/1/10/2024</t>
  </si>
  <si>
    <t>Aparat fotograficzny</t>
  </si>
  <si>
    <t xml:space="preserve">Aparat fotograficzny Canon </t>
  </si>
  <si>
    <t>54/2023</t>
  </si>
  <si>
    <t>Dysk przenośny</t>
  </si>
  <si>
    <t>357/2024</t>
  </si>
  <si>
    <t>01.09.02023</t>
  </si>
  <si>
    <t>Laptop Dell 3593</t>
  </si>
  <si>
    <t>306/2024</t>
  </si>
  <si>
    <t>Laptop Dell Inspirion 5720</t>
  </si>
  <si>
    <t xml:space="preserve">Laptop Dell Latitude 3500 </t>
  </si>
  <si>
    <t>100/2023</t>
  </si>
  <si>
    <t>1290/2023</t>
  </si>
  <si>
    <t>1360/2023</t>
  </si>
  <si>
    <t>1960/2023</t>
  </si>
  <si>
    <t>316/2023</t>
  </si>
  <si>
    <t>221/2023</t>
  </si>
  <si>
    <t>131/2023</t>
  </si>
  <si>
    <t>15/2023</t>
  </si>
  <si>
    <t>228/2023</t>
  </si>
  <si>
    <t>238/2023</t>
  </si>
  <si>
    <t>86/2023</t>
  </si>
  <si>
    <t>85/2023</t>
  </si>
  <si>
    <t xml:space="preserve">Laptop Dell Precision </t>
  </si>
  <si>
    <t>231/2023</t>
  </si>
  <si>
    <t>Laptop Dell Vostro</t>
  </si>
  <si>
    <t>110/2023</t>
  </si>
  <si>
    <t>143/2023</t>
  </si>
  <si>
    <t>150/2023</t>
  </si>
  <si>
    <t>164/2023</t>
  </si>
  <si>
    <t>203/2023</t>
  </si>
  <si>
    <t>214/2023</t>
  </si>
  <si>
    <t>99/2023</t>
  </si>
  <si>
    <t>Laptop Elite Book HP</t>
  </si>
  <si>
    <t>269/2023</t>
  </si>
  <si>
    <t>laptop HP Inc. Notebook 255 G8</t>
  </si>
  <si>
    <t>433/2024</t>
  </si>
  <si>
    <t>12.03.2024</t>
  </si>
  <si>
    <t>laptop HP Notebook 250 G7 Intel Core i5-103561</t>
  </si>
  <si>
    <t>01.09.2023</t>
  </si>
  <si>
    <t>laptop HP Notebook 450 G7</t>
  </si>
  <si>
    <t>25.02.2023</t>
  </si>
  <si>
    <t>Laptop Lenovo IP3 13</t>
  </si>
  <si>
    <t>Laptop Lenovo IP3 15</t>
  </si>
  <si>
    <t>laptop Lenovo Think Pad</t>
  </si>
  <si>
    <t>128/2023</t>
  </si>
  <si>
    <t>26.02.2023</t>
  </si>
  <si>
    <t>laptop Lenovo V15 G3 IAP CTO</t>
  </si>
  <si>
    <t>448/2024</t>
  </si>
  <si>
    <t>23.10.2024</t>
  </si>
  <si>
    <t>laptop Notebook Dell 5490</t>
  </si>
  <si>
    <t>14.12.2023</t>
  </si>
  <si>
    <t>laptop Notebook HP 450 G7</t>
  </si>
  <si>
    <t>434/2024</t>
  </si>
  <si>
    <t>09.04.2024</t>
  </si>
  <si>
    <t>laptop Probook HP 450 G8</t>
  </si>
  <si>
    <t>monitor ACER V193WLAObmd</t>
  </si>
  <si>
    <t>265/2023</t>
  </si>
  <si>
    <t>266/2023</t>
  </si>
  <si>
    <t>monitor DELLP2421D</t>
  </si>
  <si>
    <t>75/2023</t>
  </si>
  <si>
    <t>monitor interaktywny</t>
  </si>
  <si>
    <t>06.03.2023</t>
  </si>
  <si>
    <t>monitor interaktywny Avtec Touch Screen 5 lite 55</t>
  </si>
  <si>
    <t>132/2023</t>
  </si>
  <si>
    <t>monitor interaktywny Avtek</t>
  </si>
  <si>
    <t>232/2023</t>
  </si>
  <si>
    <t>monitor interaktywny Avtek TouchScreen 7 Lite 65"</t>
  </si>
  <si>
    <t>440/2024</t>
  </si>
  <si>
    <t>25.09.2024</t>
  </si>
  <si>
    <t>441/2024</t>
  </si>
  <si>
    <t>monitor interaktywny IIYAMA</t>
  </si>
  <si>
    <t>monitor interaktywny Iiyama Prolite</t>
  </si>
  <si>
    <t>436/2024</t>
  </si>
  <si>
    <t>19.06.2024</t>
  </si>
  <si>
    <t>monitor interaktywny SHARP</t>
  </si>
  <si>
    <t>monitor liyama Prolite XUB2792QSU</t>
  </si>
  <si>
    <t>432/2024</t>
  </si>
  <si>
    <t>28.02.2024</t>
  </si>
  <si>
    <t>monitor NEC</t>
  </si>
  <si>
    <t>37/2023</t>
  </si>
  <si>
    <t>23.02.2023</t>
  </si>
  <si>
    <t>notebook Dell Vostro 3520 i5</t>
  </si>
  <si>
    <t>442/2024</t>
  </si>
  <si>
    <t>443/2024</t>
  </si>
  <si>
    <t>Notebook HP Probook 440 G7 i5</t>
  </si>
  <si>
    <t>435/2024</t>
  </si>
  <si>
    <t>12.04.2024</t>
  </si>
  <si>
    <t>podłoga interaktywna SMARTFLOOR</t>
  </si>
  <si>
    <t>444/2024</t>
  </si>
  <si>
    <t>projektor Acer DA02030</t>
  </si>
  <si>
    <t>225/2023</t>
  </si>
  <si>
    <t>projektor Benq</t>
  </si>
  <si>
    <t>137/2023</t>
  </si>
  <si>
    <t>projektor BENQ Smart Eco</t>
  </si>
  <si>
    <t>188/2023</t>
  </si>
  <si>
    <t>projektor EPSON EB S41</t>
  </si>
  <si>
    <t>projektor OPTOMA</t>
  </si>
  <si>
    <t>151/2023</t>
  </si>
  <si>
    <t>projektor View Sonic</t>
  </si>
  <si>
    <t>projektor Benq DLP HDMI</t>
  </si>
  <si>
    <t>197/2023</t>
  </si>
  <si>
    <t>189/2023</t>
  </si>
  <si>
    <t>tablica interaktywna AVTEK L55EB</t>
  </si>
  <si>
    <t>180/2023</t>
  </si>
  <si>
    <t>tablica interaktywna Interwrite Dual Board</t>
  </si>
  <si>
    <t>217/2023</t>
  </si>
  <si>
    <t xml:space="preserve">telefon SAMSUNG GALAXY A 32 5G </t>
  </si>
  <si>
    <t>283/2023</t>
  </si>
  <si>
    <t>urządzenie wielofunkcyjne HP</t>
  </si>
  <si>
    <t>zestaw komputerowy (monitor ACER V193; PC ACTINA Sierra W7P 300X</t>
  </si>
  <si>
    <t>Laptop Acer Aspire</t>
  </si>
  <si>
    <t>Laptop Dell</t>
  </si>
  <si>
    <t>Laptop HP</t>
  </si>
  <si>
    <t>Laptop Lenovo</t>
  </si>
  <si>
    <t>013-04/1 poz. 6</t>
  </si>
  <si>
    <t>013-04/1 poz. 7</t>
  </si>
  <si>
    <t>013-04/01 poz. 9</t>
  </si>
  <si>
    <t xml:space="preserve">Laptop DELL INSPIRON 3583 i5-8256U </t>
  </si>
  <si>
    <t>013-04/1 poz. 10</t>
  </si>
  <si>
    <t>Laptop DELL Inspiron 15</t>
  </si>
  <si>
    <t>Aparat cyfrowy Canon</t>
  </si>
  <si>
    <t>Smartfon Huawei dual sim</t>
  </si>
  <si>
    <t>Smartfon samsung galaxy</t>
  </si>
  <si>
    <t xml:space="preserve">Notebook Dell Latitude </t>
  </si>
  <si>
    <t>Smartfon samsung galaxy - 2 sztuki</t>
  </si>
  <si>
    <t>Xiaomi redmi Note 10</t>
  </si>
  <si>
    <t xml:space="preserve">Telefon komórkowy Samsung Galaxy A40 </t>
  </si>
  <si>
    <t>Aparat lustrzany EOS200D</t>
  </si>
  <si>
    <t>Telefon Samsung Galaxy AA325G</t>
  </si>
  <si>
    <t>Laptop Dell Latitude  15,6</t>
  </si>
  <si>
    <t>Ks. I /T-2/ poz. 86-87</t>
  </si>
  <si>
    <t>Ks. I /T-2/ poz. 88-93</t>
  </si>
  <si>
    <t>2 694,00 zł</t>
  </si>
  <si>
    <t>Drukarka Brother DCP-12530 dw</t>
  </si>
  <si>
    <t>Ks.I /T-5/ poz. 32</t>
  </si>
  <si>
    <t>Monitor interaktywny Avtec Screen 65"</t>
  </si>
  <si>
    <t>Ks.I /T-3/ poz. 10</t>
  </si>
  <si>
    <t>Monitor interaktywny Avtec Screen 55"</t>
  </si>
  <si>
    <t>Ks.I /T-3/ poz. 11</t>
  </si>
  <si>
    <t>Projektor Benq MS 506</t>
  </si>
  <si>
    <t>Ks.I /T-4/ poz. 24</t>
  </si>
  <si>
    <t>1 199,00 zł</t>
  </si>
  <si>
    <t>Aparat Nikon D 3300</t>
  </si>
  <si>
    <t>Ks.I /T-10/ poz. 9</t>
  </si>
  <si>
    <t>1 999,99 zł</t>
  </si>
  <si>
    <t>Drukarka Brother MFC-9340</t>
  </si>
  <si>
    <t>Ks.I /T-5/ poz.34</t>
  </si>
  <si>
    <t>1 845,00 zł</t>
  </si>
  <si>
    <t>Ks. I /T-10/ poz.10</t>
  </si>
  <si>
    <t>1 547,34 zł</t>
  </si>
  <si>
    <t>Monitor interaktywny Avtec Connect 65"</t>
  </si>
  <si>
    <t>Ks.I /T-3/ poz. 12</t>
  </si>
  <si>
    <t>Ks.I /T 1-6/ poz. 103</t>
  </si>
  <si>
    <t>Ks. IT 1-6 poz.104</t>
  </si>
  <si>
    <t>Monitor interaktywny Avtec +65</t>
  </si>
  <si>
    <t>Ks.I /T-3/ poz. 13</t>
  </si>
  <si>
    <t>Ks.I T 1-6 poz.101</t>
  </si>
  <si>
    <t>Monitor interaktywny Avtec Iiyama</t>
  </si>
  <si>
    <t>Ks.I /T-3/ poz. 14</t>
  </si>
  <si>
    <t>Ks.I /T-3/ poz. 15</t>
  </si>
  <si>
    <t>Ks.I /T 1-6/ poz. 105</t>
  </si>
  <si>
    <t>Drukarka Lexmark MX 61</t>
  </si>
  <si>
    <t>Ks.I /T-5/ poz. 36</t>
  </si>
  <si>
    <t>1 000,00 zł</t>
  </si>
  <si>
    <t>Monitor Interaktywny Iiyama Prolite TE 6502MIS-B1 AG 65" 4K</t>
  </si>
  <si>
    <t>Ks.I /T-3/ poz. 16</t>
  </si>
  <si>
    <t>7 500,00 zł</t>
  </si>
  <si>
    <t xml:space="preserve">Drukarka Canon MFP C250i </t>
  </si>
  <si>
    <t>Ks.I /T-5/ poz. 37</t>
  </si>
  <si>
    <t>3 075,00 zł</t>
  </si>
  <si>
    <t xml:space="preserve">Notebook DELL LATITUDE 5580 </t>
  </si>
  <si>
    <t>Ks. I /T-2/ poz.97</t>
  </si>
  <si>
    <t>2 500,00 zł</t>
  </si>
  <si>
    <t>Ks.I /T-3/ poz.17</t>
  </si>
  <si>
    <t>Drukarka Lexmark MS 510</t>
  </si>
  <si>
    <t>Ks. I /T-1-6/ poz. 110</t>
  </si>
  <si>
    <t>Ks.I /T-3/ poz.18</t>
  </si>
  <si>
    <t>Laptop FUDJITSU LIFEBOOK A 357</t>
  </si>
  <si>
    <t>Ks.I /T-2/ p.98</t>
  </si>
  <si>
    <t>Ks.I /T-2/ p.99</t>
  </si>
  <si>
    <t>Aparat kompaktowy SONY CYBER-SHOT DSC-HX350</t>
  </si>
  <si>
    <t>Ks.I /T-10/ p.11</t>
  </si>
  <si>
    <t>Aparat cyfrowy PANASONIC DC-FZ 82</t>
  </si>
  <si>
    <t>Ks.I /T-10/ p.12</t>
  </si>
  <si>
    <t>Monitor interaktywny AVTEK TOUCHSCREEN 7 MATE 65</t>
  </si>
  <si>
    <t>Ks.I /T-3/ p.19</t>
  </si>
  <si>
    <t>Laptop LENOVO V130-14IKB 14"</t>
  </si>
  <si>
    <t>Ks.II /P-13/ p.5</t>
  </si>
  <si>
    <t>Monitor interaktywny AVTEK TOUCHSCREEN 6 Lite 65</t>
  </si>
  <si>
    <t>Ks.I /T-3/ p.20</t>
  </si>
  <si>
    <t>Monitor HP EliteDisplay E243i 24"</t>
  </si>
  <si>
    <t>Ks.I /T-1-6/ p.176</t>
  </si>
  <si>
    <t>Monitor interaktywny Iiyama Prolite TE 7512 75"</t>
  </si>
  <si>
    <t>Ks.I /T-3/ p.21</t>
  </si>
  <si>
    <t>Monitor interaktywny Iiyama Prolite TE650MIS-B1 AG 65"</t>
  </si>
  <si>
    <t>Ks.I /T-3/ p.22</t>
  </si>
  <si>
    <t>Monitor interaktywny AvtekTouchScreen 8 Mate 75"</t>
  </si>
  <si>
    <t>Ks.I /T-3/ p.23</t>
  </si>
  <si>
    <t>biblioteka i centrum kuktury</t>
  </si>
  <si>
    <t xml:space="preserve">Biblioteka i Centrum Kultury i Rekreacji </t>
  </si>
  <si>
    <t xml:space="preserve">Mikrofony WMS mini2-dual 1 szt., Mikofon AKG 3 szt. </t>
  </si>
  <si>
    <t xml:space="preserve">Artdual X-direct Di-Box aktywny, 2 szt. </t>
  </si>
  <si>
    <t>Laptop Dell Latitude 3150 windows 10, office 2016</t>
  </si>
  <si>
    <t xml:space="preserve">AKG P420 mikrofon pojemnościowy - 3 szt. </t>
  </si>
  <si>
    <t>Smartfon Huawei Y7 Prime 2018 DS. Triple slot - 2szt.</t>
  </si>
  <si>
    <t xml:space="preserve">Telefony OPPO Black- 5szt. </t>
  </si>
  <si>
    <t>Tablet LENOVO Tab M8- 4 szt.</t>
  </si>
  <si>
    <t>Laptop HP 255 - 2szt.</t>
  </si>
  <si>
    <t>Słuchawki  Sennheiser HD 206 - 5 szt.</t>
  </si>
  <si>
    <t>Laptop HP ProbBok</t>
  </si>
  <si>
    <t>Aparat fotograficzny SONY</t>
  </si>
  <si>
    <t>Drukarka wielofunkcyjna atramentowa</t>
  </si>
  <si>
    <t>39/63</t>
  </si>
  <si>
    <t xml:space="preserve">Laptop LENOWO G50-30 + OFFICE </t>
  </si>
  <si>
    <t xml:space="preserve">Laptop Lenowo yoga </t>
  </si>
  <si>
    <t xml:space="preserve">Kamery zewnętrzne hikvision - 2 szt. </t>
  </si>
  <si>
    <t xml:space="preserve">księga I Sułkowice </t>
  </si>
  <si>
    <t xml:space="preserve">Tablica interaktywna </t>
  </si>
  <si>
    <t xml:space="preserve">Laptop E50-80 LENOVO </t>
  </si>
  <si>
    <t xml:space="preserve">Laptop G510 LENOVO </t>
  </si>
  <si>
    <t>Projketor Optina W331DLP Full 3D</t>
  </si>
  <si>
    <t xml:space="preserve">Laptopy Medion - 14 szt. </t>
  </si>
  <si>
    <t xml:space="preserve">Notebook - używany </t>
  </si>
  <si>
    <t>8 szt.</t>
  </si>
  <si>
    <t xml:space="preserve">4 szt. </t>
  </si>
  <si>
    <t>1 szt.</t>
  </si>
  <si>
    <t xml:space="preserve">Urządzenie wielofunkcyjne HP 7730 INK A3 </t>
  </si>
  <si>
    <t>Księga I, str. 91, poz. 12</t>
  </si>
  <si>
    <t xml:space="preserve">LAPTOP HP15S R3-3250 8GB 256SSD W10 </t>
  </si>
  <si>
    <t>szt. 2</t>
  </si>
  <si>
    <t xml:space="preserve">Monitor interaktywny Promethean ActivPanel 65" do wsparcia terapii zaburzeń i uwagi koncentracji, zaburzeń procesów uczenia się </t>
  </si>
  <si>
    <t xml:space="preserve">2 szt. </t>
  </si>
  <si>
    <t>Laptop HP 250 G7 15,6"FHD/i5-1035G1/8GB/SSD512GB/UHD/Windows10/MS Office 2019 licencja wieczysta</t>
  </si>
  <si>
    <t>Notebook Dell Vostro 3510 i3</t>
  </si>
  <si>
    <t>Notebook Lenovo 3 15ITL05 i3</t>
  </si>
  <si>
    <t>2 szt.</t>
  </si>
  <si>
    <t>Notebook Dell 5480</t>
  </si>
  <si>
    <t>Aparat Canon SX740HS ze statywem TC63</t>
  </si>
  <si>
    <t xml:space="preserve">UMOWA DAROWIZNY nr 676 Księga nr I, str. 1, poz. 30 - 1 szt. </t>
  </si>
  <si>
    <t>NOTEBOOK HP 250 G7</t>
  </si>
  <si>
    <t>UMOWA DAROWIZNY nr 676 Księga nr I, str. 133, poz. 57 - 1 szt.</t>
  </si>
  <si>
    <t xml:space="preserve">Tablet BLOW Platinum TAB10 79-044 </t>
  </si>
  <si>
    <t xml:space="preserve">UMOWA DAROWIZNY nr 676 25 szt. Księga nr II, str. 61, od poz. 3 do poz. 27 </t>
  </si>
  <si>
    <t>Minitor interaktywny Maxhub C75FA</t>
  </si>
  <si>
    <t xml:space="preserve">szt. 1 Księga nr I, str. 1, poz. 31 </t>
  </si>
  <si>
    <t>Notebook Dell Vostro 3520 i5</t>
  </si>
  <si>
    <t xml:space="preserve">szt. 1 Księga nr I, str. 133, poz. 58 </t>
  </si>
  <si>
    <t>Monitor interaktywny Iiyama Prolite TE7512 75''</t>
  </si>
  <si>
    <t xml:space="preserve">szt. 1 Księga nr I, str. 1, poz. 32 </t>
  </si>
  <si>
    <t>Monitor interaktywny Avtek TouchScreen 8 Mate 65"</t>
  </si>
  <si>
    <t xml:space="preserve">szt. 1 Księga nr I, str. 1, poz. 33 </t>
  </si>
  <si>
    <t>1.Przy świetlicy wiejskiej w Pudliszkach – ul. Fabryczna 50A (zewnętrzny - przed i za budynkiem)</t>
  </si>
  <si>
    <t>2.Plac zabaw (na wzór zamku) przy ul. Targowej w Krobi,</t>
  </si>
  <si>
    <t>3.Park w Krobi – ścieżki w parku, w zależności od pory dnia – obejmuje też z daleka altanę.</t>
  </si>
  <si>
    <t>4.Park w Pudliszkach – boisko wielofunkcyjne oraz częściowo stadion sportowy</t>
  </si>
  <si>
    <t>5.Rynek, wokół budynku ratusza – Rynek 1</t>
  </si>
  <si>
    <t>6.Wyspa Kasztelańska – zewnętrzny – środek wyspy (okolice budynku Pl. Kościuszki 3), wzdłuż ścieżki przy Rowie Krobskim i fosie,</t>
  </si>
  <si>
    <t>7.Przy budynku Ogród Ludowy 2 (ZSOiZ w Krobi),</t>
  </si>
  <si>
    <t>8.Przy budynku remizy OSP w Krobi – zewnętrzne,</t>
  </si>
  <si>
    <t>9.Przy budynku kina w Krobi (Powst. Wlkp. 27 w Krobi) – obejmuje rondo, nie obejmuje terenu przy budynku</t>
  </si>
  <si>
    <t>10.Przy ul. Miejsko-Góreckiej 25 w Krobi – plac oraz teren przed bazą Spółdzielni „Ecoss”</t>
  </si>
  <si>
    <t>11.Przy ul. Spokojnej w Krobi – plac zabaw</t>
  </si>
  <si>
    <t>12.Gminny Żłobek w Krobi, przy ul. Powst. Wlkp. 103B</t>
  </si>
  <si>
    <t>13.KCUS w Krobi, przy ul. Powst. Wlkp. 103A</t>
  </si>
  <si>
    <t>14.KROB-KULT - ul. Sportowa 1 w Krobi</t>
  </si>
  <si>
    <t>15. Przy budynku OPS i CUW w Krobi, ul. Powst. Wlkp. 126</t>
  </si>
  <si>
    <t xml:space="preserve">16. Szkoły i przedszkola, inne budynki - zgodnie z opisami budynkó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</si>
</sst>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8" formatCode="#,##0.00\ &quot;zł&quot;;[Red]\-#,##0.00\ &quot;zł&quot;"/>
    <numFmt numFmtId="44" formatCode="_-* #,##0.00\ &quot;zł&quot;_-;\-* #,##0.00\ &quot;zł&quot;_-;_-* &quot;-&quot;??\ &quot;zł&quot;_-;_-@_-"/>
    <numFmt numFmtId="164" formatCode="#,##0.00\ &quot;zł&quot;"/>
    <numFmt numFmtId="165" formatCode="yyyy/mm/dd;@"/>
    <numFmt numFmtId="166" formatCode="#,##0.00&quot; zł&quot;"/>
  </numFmts>
  <fonts count="20">
    <font>
      <sz val="11"/>
      <color theme="1"/>
      <name val="Czcionka tekstu podstawowego"/>
      <family val="2"/>
      <charset val="238"/>
    </font>
    <font>
      <sz val="11"/>
      <color theme="1"/>
      <name val="Czcionka tekstu podstawowego"/>
      <family val="2"/>
      <charset val="238"/>
    </font>
    <font>
      <sz val="10"/>
      <name val="Arial"/>
      <family val="2"/>
      <charset val="238"/>
    </font>
    <font>
      <sz val="8"/>
      <name val="Times New Roman"/>
      <family val="1"/>
      <charset val="238"/>
    </font>
    <font>
      <b/>
      <sz val="8"/>
      <name val="Times New Roman"/>
      <family val="1"/>
      <charset val="238"/>
    </font>
    <font>
      <sz val="10"/>
      <name val="Arial"/>
      <family val="2"/>
      <charset val="238"/>
    </font>
    <font>
      <sz val="8"/>
      <color rgb="FFFF0000"/>
      <name val="Times New Roman"/>
      <family val="1"/>
      <charset val="238"/>
    </font>
    <font>
      <sz val="10"/>
      <color rgb="FFFF0000"/>
      <name val="Arial"/>
      <family val="2"/>
      <charset val="238"/>
    </font>
    <font>
      <b/>
      <sz val="10"/>
      <name val="Arial"/>
      <family val="2"/>
      <charset val="238"/>
    </font>
    <font>
      <b/>
      <sz val="8"/>
      <name val="Calibri"/>
      <family val="2"/>
      <charset val="238"/>
    </font>
    <font>
      <sz val="11"/>
      <name val="Czcionka tekstu podstawowego"/>
      <family val="2"/>
      <charset val="238"/>
    </font>
    <font>
      <sz val="11"/>
      <color rgb="FFFF0000"/>
      <name val="Czcionka tekstu podstawowego"/>
      <family val="2"/>
      <charset val="238"/>
    </font>
    <font>
      <b/>
      <vertAlign val="superscript"/>
      <sz val="8"/>
      <name val="Times New Roman"/>
      <family val="1"/>
      <charset val="238"/>
    </font>
    <font>
      <b/>
      <vertAlign val="superscript"/>
      <sz val="8"/>
      <name val="Calibri"/>
      <family val="2"/>
      <charset val="238"/>
    </font>
    <font>
      <sz val="10"/>
      <name val="Czcionka tekstu podstawowego"/>
      <family val="2"/>
      <charset val="238"/>
    </font>
    <font>
      <vertAlign val="superscript"/>
      <sz val="8"/>
      <name val="Times New Roman"/>
      <family val="1"/>
      <charset val="238"/>
    </font>
    <font>
      <sz val="8"/>
      <name val="Calibri"/>
      <family val="2"/>
      <charset val="238"/>
    </font>
    <font>
      <sz val="11"/>
      <color theme="1"/>
      <name val="Calibri"/>
      <family val="2"/>
      <charset val="238"/>
    </font>
    <font>
      <b/>
      <sz val="11"/>
      <color rgb="FF000000"/>
      <name val="Czcionka tekstu podstawowego"/>
    </font>
    <font>
      <sz val="11"/>
      <color rgb="FF000000"/>
      <name val="Arial"/>
      <family val="2"/>
      <charset val="238"/>
    </font>
  </fonts>
  <fills count="4">
    <fill>
      <patternFill patternType="none"/>
    </fill>
    <fill>
      <patternFill patternType="gray125"/>
    </fill>
    <fill>
      <patternFill patternType="solid">
        <fgColor indexed="2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thin">
        <color indexed="64"/>
      </left>
      <right/>
      <top/>
      <bottom/>
      <diagonal/>
    </border>
    <border>
      <left style="thin">
        <color indexed="64"/>
      </left>
      <right/>
      <top style="thin">
        <color indexed="64"/>
      </top>
      <bottom/>
      <diagonal/>
    </border>
  </borders>
  <cellStyleXfs count="8">
    <xf numFmtId="0" fontId="0" fillId="0" borderId="0"/>
    <xf numFmtId="0" fontId="2" fillId="0" borderId="0"/>
    <xf numFmtId="44" fontId="2" fillId="0" borderId="0" applyFill="0" applyBorder="0" applyAlignment="0" applyProtection="0"/>
    <xf numFmtId="0" fontId="5" fillId="0" borderId="0"/>
    <xf numFmtId="44" fontId="5" fillId="0" borderId="0" applyFill="0" applyBorder="0" applyAlignment="0" applyProtection="0"/>
    <xf numFmtId="44" fontId="5" fillId="0" borderId="0" applyFill="0" applyBorder="0" applyAlignment="0" applyProtection="0"/>
    <xf numFmtId="0" fontId="5" fillId="0" borderId="0"/>
    <xf numFmtId="44" fontId="1" fillId="0" borderId="0" applyFont="0" applyFill="0" applyBorder="0" applyAlignment="0" applyProtection="0"/>
  </cellStyleXfs>
  <cellXfs count="162">
    <xf numFmtId="0" fontId="0" fillId="0" borderId="0" xfId="0"/>
    <xf numFmtId="0" fontId="2" fillId="0" borderId="0" xfId="1" applyFill="1"/>
    <xf numFmtId="0" fontId="2" fillId="3" borderId="0" xfId="1" applyFill="1"/>
    <xf numFmtId="0" fontId="3" fillId="0" borderId="0" xfId="1" applyFont="1" applyFill="1" applyAlignment="1">
      <alignment horizontal="center" vertical="center"/>
    </xf>
    <xf numFmtId="0" fontId="3" fillId="0" borderId="0" xfId="1" applyFont="1" applyFill="1"/>
    <xf numFmtId="0" fontId="2" fillId="0" borderId="0" xfId="1"/>
    <xf numFmtId="0" fontId="4" fillId="2" borderId="1"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10" fillId="0" borderId="0" xfId="0" applyFont="1" applyAlignment="1">
      <alignment horizontal="center" vertical="center"/>
    </xf>
    <xf numFmtId="0" fontId="3" fillId="0" borderId="1" xfId="1" applyFont="1" applyBorder="1" applyAlignment="1"/>
    <xf numFmtId="44" fontId="4" fillId="0" borderId="1" xfId="1" applyNumberFormat="1" applyFont="1" applyBorder="1" applyAlignment="1"/>
    <xf numFmtId="0" fontId="4" fillId="2" borderId="1" xfId="1" applyFont="1" applyFill="1" applyBorder="1" applyAlignment="1">
      <alignment wrapText="1"/>
    </xf>
    <xf numFmtId="0" fontId="4" fillId="0" borderId="1" xfId="1" applyFont="1" applyFill="1" applyBorder="1" applyAlignment="1">
      <alignment wrapText="1"/>
    </xf>
    <xf numFmtId="0" fontId="8" fillId="2" borderId="1" xfId="6" applyFont="1" applyFill="1" applyBorder="1" applyAlignment="1">
      <alignment horizontal="center" vertical="center" wrapText="1"/>
    </xf>
    <xf numFmtId="0" fontId="7" fillId="3" borderId="0" xfId="1" applyFont="1" applyFill="1"/>
    <xf numFmtId="0" fontId="2" fillId="0" borderId="1" xfId="1" applyFont="1" applyBorder="1"/>
    <xf numFmtId="0" fontId="11" fillId="0" borderId="0" xfId="0" applyFont="1"/>
    <xf numFmtId="0" fontId="7" fillId="3" borderId="0" xfId="1" applyFont="1" applyFill="1" applyBorder="1"/>
    <xf numFmtId="0" fontId="6" fillId="3" borderId="0" xfId="1" applyFont="1" applyFill="1"/>
    <xf numFmtId="164" fontId="7" fillId="3" borderId="0" xfId="1" applyNumberFormat="1" applyFont="1" applyFill="1"/>
    <xf numFmtId="0" fontId="7" fillId="3" borderId="0" xfId="1" applyFont="1" applyFill="1" applyAlignment="1">
      <alignment vertical="center"/>
    </xf>
    <xf numFmtId="0" fontId="3" fillId="0" borderId="0" xfId="1" applyFont="1" applyFill="1" applyAlignment="1">
      <alignment horizontal="right" vertical="center"/>
    </xf>
    <xf numFmtId="0" fontId="2" fillId="0" borderId="0" xfId="1" applyFont="1" applyBorder="1" applyAlignment="1">
      <alignment horizontal="center" vertical="center" wrapText="1"/>
    </xf>
    <xf numFmtId="0" fontId="2" fillId="0" borderId="0" xfId="1" applyFont="1" applyAlignment="1">
      <alignment horizontal="center" vertical="center" wrapText="1"/>
    </xf>
    <xf numFmtId="0" fontId="2" fillId="3" borderId="0" xfId="1" applyFont="1" applyFill="1"/>
    <xf numFmtId="0" fontId="2" fillId="3" borderId="0" xfId="6" applyFont="1" applyFill="1"/>
    <xf numFmtId="0" fontId="2" fillId="3" borderId="1" xfId="6" applyFont="1" applyFill="1" applyBorder="1" applyAlignment="1">
      <alignment horizontal="center" vertical="center" wrapText="1"/>
    </xf>
    <xf numFmtId="44" fontId="2" fillId="3" borderId="0" xfId="6" applyNumberFormat="1" applyFont="1" applyFill="1"/>
    <xf numFmtId="164" fontId="2" fillId="3" borderId="0" xfId="6" applyNumberFormat="1" applyFont="1" applyFill="1"/>
    <xf numFmtId="0" fontId="2" fillId="3" borderId="0" xfId="6" applyFont="1" applyFill="1" applyBorder="1"/>
    <xf numFmtId="44" fontId="2" fillId="3" borderId="0" xfId="6" applyNumberFormat="1" applyFont="1" applyFill="1" applyBorder="1"/>
    <xf numFmtId="0" fontId="2" fillId="0" borderId="0" xfId="1" applyFont="1"/>
    <xf numFmtId="0" fontId="2" fillId="0" borderId="0" xfId="6" applyFont="1" applyBorder="1" applyAlignment="1">
      <alignment horizontal="center" vertical="center" wrapText="1"/>
    </xf>
    <xf numFmtId="0" fontId="2" fillId="0" borderId="0" xfId="6" applyFont="1" applyAlignment="1">
      <alignment horizontal="center" vertical="center" wrapText="1"/>
    </xf>
    <xf numFmtId="0" fontId="2" fillId="0" borderId="9" xfId="6" applyFont="1" applyFill="1" applyBorder="1" applyAlignment="1">
      <alignment horizontal="center" vertical="center" wrapText="1"/>
    </xf>
    <xf numFmtId="0" fontId="2" fillId="0" borderId="1" xfId="1" applyFont="1" applyBorder="1" applyAlignment="1">
      <alignment wrapText="1"/>
    </xf>
    <xf numFmtId="0" fontId="2" fillId="0" borderId="0" xfId="1" applyFont="1" applyAlignment="1">
      <alignment wrapText="1"/>
    </xf>
    <xf numFmtId="0" fontId="2" fillId="0" borderId="0" xfId="1" applyFont="1" applyFill="1"/>
    <xf numFmtId="0" fontId="4" fillId="2" borderId="1" xfId="1" applyFont="1" applyFill="1" applyBorder="1" applyAlignment="1">
      <alignment horizontal="right" vertical="center" wrapText="1"/>
    </xf>
    <xf numFmtId="0" fontId="3" fillId="0" borderId="0" xfId="1" applyFont="1" applyFill="1" applyBorder="1" applyAlignment="1">
      <alignment horizontal="center" vertical="center" wrapText="1"/>
    </xf>
    <xf numFmtId="0" fontId="7" fillId="0" borderId="0" xfId="1" applyFont="1"/>
    <xf numFmtId="44" fontId="2" fillId="3" borderId="0" xfId="1" applyNumberFormat="1" applyFont="1" applyFill="1"/>
    <xf numFmtId="44" fontId="2" fillId="0" borderId="0" xfId="7" applyFont="1" applyAlignment="1">
      <alignment horizontal="right" vertical="center" wrapText="1"/>
    </xf>
    <xf numFmtId="44" fontId="8" fillId="2" borderId="1" xfId="7" applyFont="1" applyFill="1" applyBorder="1" applyAlignment="1">
      <alignment horizontal="right" vertical="center" wrapText="1"/>
    </xf>
    <xf numFmtId="44" fontId="2" fillId="0" borderId="1" xfId="7" applyFont="1" applyBorder="1"/>
    <xf numFmtId="0" fontId="2" fillId="0" borderId="0" xfId="1" applyFont="1" applyBorder="1"/>
    <xf numFmtId="0" fontId="2" fillId="0" borderId="0" xfId="1" applyFont="1" applyBorder="1" applyAlignment="1">
      <alignment wrapText="1"/>
    </xf>
    <xf numFmtId="0" fontId="10" fillId="0" borderId="0" xfId="0" applyFont="1"/>
    <xf numFmtId="44" fontId="8" fillId="0" borderId="0" xfId="7" applyFont="1"/>
    <xf numFmtId="44" fontId="2" fillId="0" borderId="0" xfId="7" applyFont="1"/>
    <xf numFmtId="0" fontId="2" fillId="3" borderId="1" xfId="1" applyFont="1" applyFill="1" applyBorder="1"/>
    <xf numFmtId="44" fontId="14" fillId="0" borderId="0" xfId="7" applyFont="1"/>
    <xf numFmtId="0" fontId="4" fillId="0" borderId="8" xfId="1" applyFont="1" applyFill="1" applyBorder="1" applyAlignment="1">
      <alignment horizontal="center" vertical="center"/>
    </xf>
    <xf numFmtId="164" fontId="4" fillId="0" borderId="8" xfId="1" applyNumberFormat="1" applyFont="1" applyFill="1" applyBorder="1" applyAlignment="1">
      <alignment horizontal="right" vertical="center"/>
    </xf>
    <xf numFmtId="164" fontId="3" fillId="3" borderId="1" xfId="1" applyNumberFormat="1" applyFont="1" applyFill="1" applyBorder="1" applyAlignment="1">
      <alignment horizontal="right" vertical="center" wrapText="1"/>
    </xf>
    <xf numFmtId="0" fontId="3" fillId="3" borderId="1" xfId="1" quotePrefix="1" applyFont="1" applyFill="1" applyBorder="1" applyAlignment="1">
      <alignment horizontal="center" vertical="center" wrapText="1"/>
    </xf>
    <xf numFmtId="44" fontId="3" fillId="3" borderId="1" xfId="2" applyFont="1" applyFill="1" applyBorder="1" applyAlignment="1">
      <alignment horizontal="right" vertical="center"/>
    </xf>
    <xf numFmtId="0" fontId="3" fillId="3" borderId="1" xfId="0" applyFont="1" applyFill="1" applyBorder="1" applyAlignment="1">
      <alignment horizontal="center" vertical="center" wrapText="1"/>
    </xf>
    <xf numFmtId="164" fontId="3" fillId="3" borderId="1" xfId="0" applyNumberFormat="1" applyFont="1" applyFill="1" applyBorder="1" applyAlignment="1">
      <alignment horizontal="right" vertical="center" wrapText="1"/>
    </xf>
    <xf numFmtId="0" fontId="3" fillId="3" borderId="2" xfId="1" applyFont="1" applyFill="1" applyBorder="1" applyAlignment="1">
      <alignment horizontal="center" vertical="center" wrapText="1"/>
    </xf>
    <xf numFmtId="0" fontId="3" fillId="3" borderId="1" xfId="1" applyFont="1" applyFill="1" applyBorder="1" applyAlignment="1">
      <alignment horizontal="center" vertical="center"/>
    </xf>
    <xf numFmtId="44" fontId="3" fillId="3" borderId="6" xfId="2" applyFont="1" applyFill="1" applyBorder="1" applyAlignment="1">
      <alignment horizontal="right" vertical="center"/>
    </xf>
    <xf numFmtId="0" fontId="16" fillId="3" borderId="1" xfId="1" applyFont="1" applyFill="1" applyBorder="1" applyAlignment="1">
      <alignment horizontal="center" vertical="center" wrapText="1"/>
    </xf>
    <xf numFmtId="164" fontId="3" fillId="3" borderId="1" xfId="1" applyNumberFormat="1" applyFont="1" applyFill="1" applyBorder="1" applyAlignment="1">
      <alignment horizontal="center" vertical="center" wrapText="1"/>
    </xf>
    <xf numFmtId="0" fontId="2" fillId="3" borderId="1" xfId="1" applyFont="1" applyFill="1" applyBorder="1" applyAlignment="1">
      <alignment horizontal="center" vertical="center" wrapText="1"/>
    </xf>
    <xf numFmtId="0" fontId="7" fillId="3" borderId="0" xfId="1" applyFont="1" applyFill="1" applyAlignment="1">
      <alignment horizontal="center"/>
    </xf>
    <xf numFmtId="0" fontId="7" fillId="0" borderId="0" xfId="1" applyFont="1" applyAlignment="1">
      <alignment horizontal="center"/>
    </xf>
    <xf numFmtId="0" fontId="3" fillId="3" borderId="3" xfId="1" applyFont="1" applyFill="1" applyBorder="1" applyAlignment="1">
      <alignment horizontal="center" vertical="center" wrapText="1"/>
    </xf>
    <xf numFmtId="0" fontId="3" fillId="3" borderId="5" xfId="1" applyFont="1" applyFill="1" applyBorder="1" applyAlignment="1">
      <alignment horizontal="center" vertical="center" wrapText="1"/>
    </xf>
    <xf numFmtId="0" fontId="3" fillId="3" borderId="1" xfId="1" applyFont="1" applyFill="1" applyBorder="1" applyAlignment="1">
      <alignment horizontal="center" vertical="center" wrapText="1"/>
    </xf>
    <xf numFmtId="0" fontId="6" fillId="3" borderId="0" xfId="1" applyFont="1" applyFill="1" applyAlignment="1">
      <alignment horizontal="center" vertical="center"/>
    </xf>
    <xf numFmtId="0" fontId="6" fillId="3" borderId="0" xfId="1" applyFont="1" applyFill="1" applyBorder="1" applyAlignment="1">
      <alignment horizontal="center" vertical="center"/>
    </xf>
    <xf numFmtId="0" fontId="6" fillId="3" borderId="0" xfId="1" applyFont="1" applyFill="1" applyAlignment="1">
      <alignment horizontal="center" vertical="center" wrapText="1"/>
    </xf>
    <xf numFmtId="164" fontId="7" fillId="3" borderId="0" xfId="1" applyNumberFormat="1" applyFont="1" applyFill="1" applyAlignment="1">
      <alignment horizontal="center" vertical="center"/>
    </xf>
    <xf numFmtId="164" fontId="6" fillId="3" borderId="0" xfId="1" applyNumberFormat="1" applyFont="1" applyFill="1" applyAlignment="1">
      <alignment horizontal="center" vertical="center"/>
    </xf>
    <xf numFmtId="164" fontId="3" fillId="0" borderId="0" xfId="0" applyNumberFormat="1" applyFont="1" applyAlignment="1">
      <alignment horizontal="center" vertical="center"/>
    </xf>
    <xf numFmtId="0" fontId="4" fillId="3" borderId="1" xfId="1" applyFont="1" applyFill="1" applyBorder="1" applyAlignment="1">
      <alignment wrapText="1"/>
    </xf>
    <xf numFmtId="0" fontId="3" fillId="3" borderId="1" xfId="1" applyFont="1" applyFill="1" applyBorder="1" applyAlignment="1">
      <alignment wrapText="1"/>
    </xf>
    <xf numFmtId="44" fontId="3" fillId="3" borderId="1" xfId="2" applyNumberFormat="1" applyFont="1" applyFill="1" applyBorder="1" applyAlignment="1">
      <alignment wrapText="1"/>
    </xf>
    <xf numFmtId="0" fontId="3" fillId="3" borderId="1" xfId="1" applyFont="1" applyFill="1" applyBorder="1" applyAlignment="1"/>
    <xf numFmtId="8" fontId="2" fillId="3" borderId="0" xfId="6" applyNumberFormat="1" applyFont="1" applyFill="1" applyBorder="1"/>
    <xf numFmtId="0" fontId="2" fillId="0" borderId="1" xfId="0" applyFont="1" applyBorder="1" applyAlignment="1">
      <alignment horizontal="center" wrapText="1"/>
    </xf>
    <xf numFmtId="165" fontId="2" fillId="0" borderId="1" xfId="0" applyNumberFormat="1" applyFont="1" applyBorder="1" applyAlignment="1">
      <alignment horizontal="center" wrapText="1"/>
    </xf>
    <xf numFmtId="164" fontId="2" fillId="0" borderId="1" xfId="0" applyNumberFormat="1" applyFont="1" applyBorder="1" applyAlignment="1">
      <alignment horizontal="center" wrapText="1"/>
    </xf>
    <xf numFmtId="14" fontId="2" fillId="3" borderId="1" xfId="6" applyNumberFormat="1" applyFont="1" applyFill="1" applyBorder="1" applyAlignment="1">
      <alignment horizontal="center" vertical="center" wrapText="1"/>
    </xf>
    <xf numFmtId="44" fontId="2" fillId="3" borderId="1" xfId="7" applyFont="1" applyFill="1" applyBorder="1" applyAlignment="1">
      <alignment horizontal="right" vertical="center" wrapText="1"/>
    </xf>
    <xf numFmtId="0" fontId="2" fillId="0" borderId="1" xfId="1" applyFont="1" applyBorder="1" applyAlignment="1">
      <alignment horizontal="center"/>
    </xf>
    <xf numFmtId="14" fontId="2" fillId="0" borderId="1" xfId="1" applyNumberFormat="1" applyFont="1" applyBorder="1"/>
    <xf numFmtId="0" fontId="2" fillId="0" borderId="1" xfId="0" applyFont="1" applyBorder="1" applyAlignment="1">
      <alignment wrapText="1"/>
    </xf>
    <xf numFmtId="165" fontId="2" fillId="0" borderId="1" xfId="0" applyNumberFormat="1" applyFont="1" applyBorder="1" applyAlignment="1">
      <alignment wrapText="1"/>
    </xf>
    <xf numFmtId="164" fontId="2" fillId="0" borderId="1" xfId="0" applyNumberFormat="1" applyFont="1" applyBorder="1" applyAlignment="1">
      <alignment wrapText="1"/>
    </xf>
    <xf numFmtId="165" fontId="2" fillId="0" borderId="1" xfId="0" applyNumberFormat="1" applyFont="1" applyBorder="1" applyAlignment="1" applyProtection="1">
      <alignment wrapText="1"/>
    </xf>
    <xf numFmtId="164" fontId="2" fillId="3" borderId="0" xfId="6" applyNumberFormat="1" applyFont="1" applyFill="1" applyBorder="1"/>
    <xf numFmtId="0" fontId="2" fillId="0" borderId="1" xfId="0" applyFont="1" applyBorder="1" applyAlignment="1" applyProtection="1">
      <alignment horizontal="center" wrapText="1"/>
    </xf>
    <xf numFmtId="14" fontId="2" fillId="0" borderId="1" xfId="0" applyNumberFormat="1" applyFont="1" applyBorder="1" applyAlignment="1" applyProtection="1">
      <alignment horizontal="center" wrapText="1"/>
    </xf>
    <xf numFmtId="8" fontId="2" fillId="0" borderId="1" xfId="0" applyNumberFormat="1" applyFont="1" applyBorder="1" applyAlignment="1" applyProtection="1">
      <alignment horizontal="center" wrapText="1"/>
    </xf>
    <xf numFmtId="0" fontId="2" fillId="3" borderId="5" xfId="6" applyFont="1" applyFill="1" applyBorder="1" applyAlignment="1">
      <alignment horizontal="center" vertical="center" wrapText="1"/>
    </xf>
    <xf numFmtId="0" fontId="2" fillId="0" borderId="1" xfId="0" applyFont="1" applyFill="1" applyBorder="1" applyAlignment="1" applyProtection="1">
      <alignment horizontal="center" wrapText="1"/>
    </xf>
    <xf numFmtId="0" fontId="2" fillId="0" borderId="1" xfId="0" applyFont="1" applyBorder="1" applyAlignment="1" applyProtection="1">
      <alignment horizontal="left" wrapText="1"/>
    </xf>
    <xf numFmtId="165" fontId="2" fillId="0" borderId="1" xfId="0" applyNumberFormat="1" applyFont="1" applyBorder="1" applyAlignment="1" applyProtection="1">
      <alignment horizontal="left" wrapText="1"/>
    </xf>
    <xf numFmtId="164" fontId="2" fillId="0" borderId="1" xfId="0" applyNumberFormat="1" applyFont="1" applyBorder="1" applyAlignment="1" applyProtection="1">
      <alignment horizontal="left" wrapText="1"/>
    </xf>
    <xf numFmtId="164" fontId="2" fillId="3" borderId="0" xfId="6" applyNumberFormat="1" applyFont="1" applyFill="1" applyAlignment="1">
      <alignment horizontal="center"/>
    </xf>
    <xf numFmtId="0" fontId="2" fillId="3" borderId="0" xfId="1" applyFont="1" applyFill="1" applyAlignment="1">
      <alignment horizontal="center"/>
    </xf>
    <xf numFmtId="0" fontId="2" fillId="0" borderId="1" xfId="0" applyFont="1" applyBorder="1" applyAlignment="1">
      <alignment horizontal="left" wrapText="1"/>
    </xf>
    <xf numFmtId="165" fontId="2" fillId="0" borderId="1" xfId="0" applyNumberFormat="1" applyFont="1" applyBorder="1" applyAlignment="1">
      <alignment horizontal="left" wrapText="1"/>
    </xf>
    <xf numFmtId="164" fontId="2" fillId="0" borderId="1" xfId="0" applyNumberFormat="1" applyFont="1" applyBorder="1" applyAlignment="1">
      <alignment horizontal="left" wrapText="1"/>
    </xf>
    <xf numFmtId="165" fontId="2" fillId="0" borderId="1" xfId="0" applyNumberFormat="1" applyFont="1" applyBorder="1" applyAlignment="1" applyProtection="1">
      <alignment horizontal="center" wrapText="1"/>
    </xf>
    <xf numFmtId="164" fontId="2" fillId="0" borderId="1" xfId="0" applyNumberFormat="1" applyFont="1" applyBorder="1" applyAlignment="1" applyProtection="1">
      <alignment horizontal="center" wrapText="1"/>
    </xf>
    <xf numFmtId="164" fontId="2" fillId="0" borderId="1" xfId="0" applyNumberFormat="1" applyFont="1" applyBorder="1" applyAlignment="1" applyProtection="1">
      <alignment horizontal="center"/>
    </xf>
    <xf numFmtId="164" fontId="2" fillId="0" borderId="1" xfId="0" applyNumberFormat="1" applyFont="1" applyFill="1" applyBorder="1" applyAlignment="1" applyProtection="1">
      <alignment horizontal="center" wrapText="1"/>
    </xf>
    <xf numFmtId="0" fontId="2" fillId="3" borderId="0" xfId="6" applyFont="1" applyFill="1" applyAlignment="1">
      <alignment horizontal="center" vertical="center"/>
    </xf>
    <xf numFmtId="44" fontId="2" fillId="3" borderId="1" xfId="7" applyFont="1" applyFill="1" applyBorder="1" applyAlignment="1">
      <alignment horizontal="center" vertical="center" wrapText="1"/>
    </xf>
    <xf numFmtId="164" fontId="2" fillId="3" borderId="0" xfId="1" applyNumberFormat="1" applyFont="1" applyFill="1"/>
    <xf numFmtId="0" fontId="2" fillId="3" borderId="6" xfId="6" applyFont="1" applyFill="1" applyBorder="1" applyAlignment="1">
      <alignment horizontal="center" vertical="center" wrapText="1"/>
    </xf>
    <xf numFmtId="0" fontId="2" fillId="3" borderId="3" xfId="6" applyFont="1" applyFill="1" applyBorder="1" applyAlignment="1">
      <alignment horizontal="center" vertical="center" wrapText="1"/>
    </xf>
    <xf numFmtId="0" fontId="2" fillId="0" borderId="1" xfId="0" applyFont="1" applyBorder="1" applyAlignment="1">
      <alignment horizontal="center" vertical="top" wrapText="1"/>
    </xf>
    <xf numFmtId="0" fontId="2" fillId="3" borderId="12" xfId="6" applyFont="1" applyFill="1" applyBorder="1" applyAlignment="1">
      <alignment horizontal="center" vertical="center"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0" borderId="1" xfId="0" applyFont="1" applyBorder="1" applyAlignment="1">
      <alignment horizontal="center" vertical="center"/>
    </xf>
    <xf numFmtId="0" fontId="2" fillId="0" borderId="1" xfId="0" applyFont="1" applyBorder="1"/>
    <xf numFmtId="0" fontId="2" fillId="0" borderId="8" xfId="0" applyFont="1" applyBorder="1" applyAlignment="1">
      <alignment horizontal="center" vertical="center"/>
    </xf>
    <xf numFmtId="0" fontId="2" fillId="0" borderId="8" xfId="0" applyFont="1" applyBorder="1"/>
    <xf numFmtId="0" fontId="2" fillId="0" borderId="8" xfId="0" applyFont="1" applyBorder="1" applyAlignment="1">
      <alignment horizontal="center" vertical="top" wrapText="1"/>
    </xf>
    <xf numFmtId="0" fontId="2" fillId="0" borderId="1" xfId="1" applyFont="1" applyBorder="1" applyAlignment="1" applyProtection="1">
      <alignment horizontal="center" wrapText="1"/>
    </xf>
    <xf numFmtId="0" fontId="2" fillId="0" borderId="1" xfId="1" applyFont="1" applyBorder="1" applyAlignment="1" applyProtection="1">
      <alignment wrapText="1"/>
    </xf>
    <xf numFmtId="165" fontId="2" fillId="0" borderId="1" xfId="1" applyNumberFormat="1" applyFont="1" applyBorder="1" applyAlignment="1" applyProtection="1">
      <alignment wrapText="1"/>
    </xf>
    <xf numFmtId="164" fontId="2" fillId="0" borderId="1" xfId="1" applyNumberFormat="1" applyFont="1" applyBorder="1" applyAlignment="1" applyProtection="1">
      <alignment wrapText="1"/>
    </xf>
    <xf numFmtId="0" fontId="2" fillId="3" borderId="1" xfId="3" applyFont="1" applyFill="1" applyBorder="1" applyAlignment="1">
      <alignment horizontal="center" vertical="center" wrapText="1"/>
    </xf>
    <xf numFmtId="165" fontId="2" fillId="3" borderId="1" xfId="3" applyNumberFormat="1" applyFont="1" applyFill="1" applyBorder="1" applyAlignment="1">
      <alignment horizontal="center" vertical="center" wrapText="1"/>
    </xf>
    <xf numFmtId="166" fontId="2" fillId="3" borderId="0" xfId="6" applyNumberFormat="1" applyFont="1" applyFill="1"/>
    <xf numFmtId="44" fontId="8" fillId="0" borderId="10" xfId="7" applyFont="1" applyBorder="1" applyAlignment="1">
      <alignment horizontal="right" vertical="center" wrapText="1"/>
    </xf>
    <xf numFmtId="0" fontId="2" fillId="3" borderId="1" xfId="1" applyFont="1" applyFill="1" applyBorder="1" applyAlignment="1">
      <alignment wrapText="1"/>
    </xf>
    <xf numFmtId="44" fontId="2" fillId="3" borderId="1" xfId="7" applyFont="1" applyFill="1" applyBorder="1"/>
    <xf numFmtId="44" fontId="14" fillId="0" borderId="1" xfId="7" applyFont="1" applyBorder="1"/>
    <xf numFmtId="0" fontId="3" fillId="3" borderId="1" xfId="1" applyFont="1" applyFill="1" applyBorder="1" applyAlignment="1">
      <alignment horizontal="center" vertical="center" wrapText="1"/>
    </xf>
    <xf numFmtId="0" fontId="17" fillId="0" borderId="0" xfId="0" applyFont="1" applyAlignment="1">
      <alignment vertical="center" wrapText="1"/>
    </xf>
    <xf numFmtId="0" fontId="19" fillId="0" borderId="0" xfId="0" applyFont="1" applyAlignment="1">
      <alignment vertical="center"/>
    </xf>
    <xf numFmtId="0" fontId="18" fillId="0" borderId="0" xfId="0" applyFont="1" applyAlignment="1">
      <alignment vertical="center"/>
    </xf>
    <xf numFmtId="164" fontId="3" fillId="3" borderId="6" xfId="1" applyNumberFormat="1" applyFont="1" applyFill="1" applyBorder="1" applyAlignment="1">
      <alignment horizontal="right" vertical="center" wrapText="1"/>
    </xf>
    <xf numFmtId="0" fontId="10" fillId="0" borderId="8" xfId="0" applyFont="1" applyBorder="1" applyAlignment="1">
      <alignment horizontal="right" vertical="center" wrapText="1"/>
    </xf>
    <xf numFmtId="0" fontId="6" fillId="3" borderId="11" xfId="1" applyFont="1" applyFill="1" applyBorder="1" applyAlignment="1">
      <alignment horizontal="center" vertical="center"/>
    </xf>
    <xf numFmtId="0" fontId="11" fillId="0" borderId="11" xfId="0" applyFont="1" applyBorder="1" applyAlignment="1">
      <alignment horizontal="center" vertical="center"/>
    </xf>
    <xf numFmtId="0" fontId="3" fillId="3" borderId="3" xfId="1" applyFont="1" applyFill="1" applyBorder="1" applyAlignment="1">
      <alignment horizontal="center" vertical="center" wrapText="1"/>
    </xf>
    <xf numFmtId="0" fontId="3" fillId="3" borderId="4" xfId="1" applyFont="1" applyFill="1" applyBorder="1" applyAlignment="1">
      <alignment horizontal="center" vertical="center" wrapText="1"/>
    </xf>
    <xf numFmtId="0" fontId="3" fillId="3" borderId="5" xfId="1" applyFont="1" applyFill="1" applyBorder="1" applyAlignment="1">
      <alignment horizontal="center" vertical="center" wrapText="1"/>
    </xf>
    <xf numFmtId="0" fontId="3" fillId="3" borderId="1" xfId="1" applyFont="1" applyFill="1" applyBorder="1" applyAlignment="1">
      <alignment horizontal="center" vertical="center" wrapText="1"/>
    </xf>
    <xf numFmtId="0" fontId="3" fillId="3" borderId="6" xfId="1"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3" fillId="0" borderId="6" xfId="1" applyFont="1" applyFill="1" applyBorder="1" applyAlignment="1">
      <alignment horizontal="center" vertical="center" wrapText="1"/>
    </xf>
    <xf numFmtId="0" fontId="2" fillId="0" borderId="7" xfId="1" applyFont="1" applyFill="1" applyBorder="1" applyAlignment="1">
      <alignment horizontal="center" vertical="center" wrapText="1"/>
    </xf>
    <xf numFmtId="0" fontId="2" fillId="0" borderId="8" xfId="1" applyFont="1" applyFill="1" applyBorder="1" applyAlignment="1">
      <alignment horizontal="center" vertical="center" wrapText="1"/>
    </xf>
    <xf numFmtId="0" fontId="0" fillId="0" borderId="0" xfId="0" applyAlignment="1">
      <alignment vertical="center" wrapText="1"/>
    </xf>
    <xf numFmtId="0" fontId="19" fillId="0" borderId="0" xfId="0" applyFont="1" applyAlignment="1">
      <alignment vertical="center"/>
    </xf>
    <xf numFmtId="0" fontId="19" fillId="0" borderId="0" xfId="0" applyFont="1" applyAlignment="1">
      <alignment vertical="center" wrapText="1"/>
    </xf>
    <xf numFmtId="44" fontId="2" fillId="0" borderId="0" xfId="7" applyFont="1" applyBorder="1" applyAlignment="1"/>
    <xf numFmtId="0" fontId="2" fillId="0" borderId="0" xfId="1" applyFont="1" applyBorder="1" applyAlignment="1"/>
  </cellXfs>
  <cellStyles count="8">
    <cellStyle name="Excel Built-in Normal" xfId="3"/>
    <cellStyle name="Normalny" xfId="0" builtinId="0"/>
    <cellStyle name="Normalny 2" xfId="1"/>
    <cellStyle name="Normalny 2 2" xfId="6"/>
    <cellStyle name="Walutowy" xfId="7" builtinId="4"/>
    <cellStyle name="Walutowy 2" xfId="2"/>
    <cellStyle name="Walutowy 2 2" xfId="5"/>
    <cellStyle name="Walutowy 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1.wmf"/><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1.wmf"/><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1.wmf"/><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243416</xdr:colOff>
      <xdr:row>0</xdr:row>
      <xdr:rowOff>95250</xdr:rowOff>
    </xdr:from>
    <xdr:to>
      <xdr:col>2</xdr:col>
      <xdr:colOff>214313</xdr:colOff>
      <xdr:row>0</xdr:row>
      <xdr:rowOff>492125</xdr:rowOff>
    </xdr:to>
    <xdr:pic>
      <xdr:nvPicPr>
        <xdr:cNvPr id="2" name="Obraz 1"/>
        <xdr:cNvPicPr/>
      </xdr:nvPicPr>
      <xdr:blipFill>
        <a:blip xmlns:r="http://schemas.openxmlformats.org/officeDocument/2006/relationships" r:embed="rId1"/>
        <a:srcRect/>
        <a:stretch>
          <a:fillRect/>
        </a:stretch>
      </xdr:blipFill>
      <xdr:spPr bwMode="auto">
        <a:xfrm>
          <a:off x="486833" y="95250"/>
          <a:ext cx="436563" cy="396875"/>
        </a:xfrm>
        <a:prstGeom prst="rect">
          <a:avLst/>
        </a:prstGeom>
        <a:noFill/>
      </xdr:spPr>
    </xdr:pic>
    <xdr:clientData/>
  </xdr:twoCellAnchor>
  <xdr:twoCellAnchor editAs="oneCell">
    <xdr:from>
      <xdr:col>17</xdr:col>
      <xdr:colOff>254000</xdr:colOff>
      <xdr:row>0</xdr:row>
      <xdr:rowOff>42333</xdr:rowOff>
    </xdr:from>
    <xdr:to>
      <xdr:col>17</xdr:col>
      <xdr:colOff>670719</xdr:colOff>
      <xdr:row>0</xdr:row>
      <xdr:rowOff>542396</xdr:rowOff>
    </xdr:to>
    <xdr:pic>
      <xdr:nvPicPr>
        <xdr:cNvPr id="3" name="Obraz 2" descr="1200px-POL_Krobia_COA.svg.png"/>
        <xdr:cNvPicPr>
          <a:picLocks noChangeAspect="1"/>
        </xdr:cNvPicPr>
      </xdr:nvPicPr>
      <xdr:blipFill>
        <a:blip xmlns:r="http://schemas.openxmlformats.org/officeDocument/2006/relationships" r:embed="rId2" cstate="print"/>
        <a:stretch>
          <a:fillRect/>
        </a:stretch>
      </xdr:blipFill>
      <xdr:spPr>
        <a:xfrm>
          <a:off x="14816667" y="42333"/>
          <a:ext cx="416719" cy="5000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66675</xdr:colOff>
      <xdr:row>0</xdr:row>
      <xdr:rowOff>114300</xdr:rowOff>
    </xdr:from>
    <xdr:to>
      <xdr:col>1</xdr:col>
      <xdr:colOff>503238</xdr:colOff>
      <xdr:row>0</xdr:row>
      <xdr:rowOff>511175</xdr:rowOff>
    </xdr:to>
    <xdr:pic>
      <xdr:nvPicPr>
        <xdr:cNvPr id="2" name="Obraz 1"/>
        <xdr:cNvPicPr/>
      </xdr:nvPicPr>
      <xdr:blipFill>
        <a:blip xmlns:r="http://schemas.openxmlformats.org/officeDocument/2006/relationships" r:embed="rId1"/>
        <a:srcRect/>
        <a:stretch>
          <a:fillRect/>
        </a:stretch>
      </xdr:blipFill>
      <xdr:spPr bwMode="auto">
        <a:xfrm>
          <a:off x="304800" y="114300"/>
          <a:ext cx="436563" cy="396875"/>
        </a:xfrm>
        <a:prstGeom prst="rect">
          <a:avLst/>
        </a:prstGeom>
        <a:noFill/>
      </xdr:spPr>
    </xdr:pic>
    <xdr:clientData/>
  </xdr:twoCellAnchor>
  <xdr:twoCellAnchor editAs="oneCell">
    <xdr:from>
      <xdr:col>17</xdr:col>
      <xdr:colOff>419100</xdr:colOff>
      <xdr:row>0</xdr:row>
      <xdr:rowOff>95250</xdr:rowOff>
    </xdr:from>
    <xdr:to>
      <xdr:col>17</xdr:col>
      <xdr:colOff>835819</xdr:colOff>
      <xdr:row>0</xdr:row>
      <xdr:rowOff>595313</xdr:rowOff>
    </xdr:to>
    <xdr:pic>
      <xdr:nvPicPr>
        <xdr:cNvPr id="3" name="Obraz 2" descr="1200px-POL_Krobia_COA.svg.png"/>
        <xdr:cNvPicPr>
          <a:picLocks noChangeAspect="1"/>
        </xdr:cNvPicPr>
      </xdr:nvPicPr>
      <xdr:blipFill>
        <a:blip xmlns:r="http://schemas.openxmlformats.org/officeDocument/2006/relationships" r:embed="rId2" cstate="print"/>
        <a:stretch>
          <a:fillRect/>
        </a:stretch>
      </xdr:blipFill>
      <xdr:spPr>
        <a:xfrm>
          <a:off x="12601575" y="95250"/>
          <a:ext cx="416719" cy="5000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1836965</xdr:colOff>
      <xdr:row>0</xdr:row>
      <xdr:rowOff>54429</xdr:rowOff>
    </xdr:from>
    <xdr:to>
      <xdr:col>3</xdr:col>
      <xdr:colOff>2253684</xdr:colOff>
      <xdr:row>0</xdr:row>
      <xdr:rowOff>554492</xdr:rowOff>
    </xdr:to>
    <xdr:pic>
      <xdr:nvPicPr>
        <xdr:cNvPr id="2" name="Obraz 1" descr="1200px-POL_Krobia_COA.svg.png"/>
        <xdr:cNvPicPr>
          <a:picLocks noChangeAspect="1"/>
        </xdr:cNvPicPr>
      </xdr:nvPicPr>
      <xdr:blipFill>
        <a:blip xmlns:r="http://schemas.openxmlformats.org/officeDocument/2006/relationships" r:embed="rId1" cstate="print"/>
        <a:stretch>
          <a:fillRect/>
        </a:stretch>
      </xdr:blipFill>
      <xdr:spPr>
        <a:xfrm>
          <a:off x="5687786" y="54429"/>
          <a:ext cx="416719" cy="500063"/>
        </a:xfrm>
        <a:prstGeom prst="rect">
          <a:avLst/>
        </a:prstGeom>
      </xdr:spPr>
    </xdr:pic>
    <xdr:clientData/>
  </xdr:twoCellAnchor>
  <xdr:twoCellAnchor editAs="oneCell">
    <xdr:from>
      <xdr:col>0</xdr:col>
      <xdr:colOff>176893</xdr:colOff>
      <xdr:row>0</xdr:row>
      <xdr:rowOff>81643</xdr:rowOff>
    </xdr:from>
    <xdr:to>
      <xdr:col>1</xdr:col>
      <xdr:colOff>382135</xdr:colOff>
      <xdr:row>0</xdr:row>
      <xdr:rowOff>478518</xdr:rowOff>
    </xdr:to>
    <xdr:pic>
      <xdr:nvPicPr>
        <xdr:cNvPr id="3" name="Obraz 2"/>
        <xdr:cNvPicPr/>
      </xdr:nvPicPr>
      <xdr:blipFill>
        <a:blip xmlns:r="http://schemas.openxmlformats.org/officeDocument/2006/relationships" r:embed="rId2"/>
        <a:srcRect/>
        <a:stretch>
          <a:fillRect/>
        </a:stretch>
      </xdr:blipFill>
      <xdr:spPr bwMode="auto">
        <a:xfrm>
          <a:off x="176893" y="81643"/>
          <a:ext cx="436563" cy="396875"/>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753341</xdr:colOff>
      <xdr:row>0</xdr:row>
      <xdr:rowOff>95250</xdr:rowOff>
    </xdr:from>
    <xdr:to>
      <xdr:col>5</xdr:col>
      <xdr:colOff>1170060</xdr:colOff>
      <xdr:row>3</xdr:row>
      <xdr:rowOff>101745</xdr:rowOff>
    </xdr:to>
    <xdr:pic>
      <xdr:nvPicPr>
        <xdr:cNvPr id="2" name="Obraz 1" descr="1200px-POL_Krobia_COA.svg.png"/>
        <xdr:cNvPicPr>
          <a:picLocks noChangeAspect="1"/>
        </xdr:cNvPicPr>
      </xdr:nvPicPr>
      <xdr:blipFill>
        <a:blip xmlns:r="http://schemas.openxmlformats.org/officeDocument/2006/relationships" r:embed="rId1" cstate="print"/>
        <a:stretch>
          <a:fillRect/>
        </a:stretch>
      </xdr:blipFill>
      <xdr:spPr>
        <a:xfrm>
          <a:off x="6277841" y="95250"/>
          <a:ext cx="416719" cy="500063"/>
        </a:xfrm>
        <a:prstGeom prst="rect">
          <a:avLst/>
        </a:prstGeom>
      </xdr:spPr>
    </xdr:pic>
    <xdr:clientData/>
  </xdr:twoCellAnchor>
  <xdr:twoCellAnchor editAs="oneCell">
    <xdr:from>
      <xdr:col>0</xdr:col>
      <xdr:colOff>199159</xdr:colOff>
      <xdr:row>0</xdr:row>
      <xdr:rowOff>95249</xdr:rowOff>
    </xdr:from>
    <xdr:to>
      <xdr:col>1</xdr:col>
      <xdr:colOff>254722</xdr:colOff>
      <xdr:row>2</xdr:row>
      <xdr:rowOff>163079</xdr:rowOff>
    </xdr:to>
    <xdr:pic>
      <xdr:nvPicPr>
        <xdr:cNvPr id="3" name="Obraz 2"/>
        <xdr:cNvPicPr/>
      </xdr:nvPicPr>
      <xdr:blipFill>
        <a:blip xmlns:r="http://schemas.openxmlformats.org/officeDocument/2006/relationships" r:embed="rId2"/>
        <a:srcRect/>
        <a:stretch>
          <a:fillRect/>
        </a:stretch>
      </xdr:blipFill>
      <xdr:spPr bwMode="auto">
        <a:xfrm>
          <a:off x="199159" y="95249"/>
          <a:ext cx="436563" cy="396875"/>
        </a:xfrm>
        <a:prstGeom prst="rect">
          <a:avLst/>
        </a:prstGeom>
        <a:noFill/>
      </xdr:spPr>
    </xdr:pic>
    <xdr:clientData/>
  </xdr:twoCellAnchor>
  <xdr:twoCellAnchor editAs="oneCell">
    <xdr:from>
      <xdr:col>5</xdr:col>
      <xdr:colOff>813954</xdr:colOff>
      <xdr:row>3</xdr:row>
      <xdr:rowOff>51954</xdr:rowOff>
    </xdr:from>
    <xdr:to>
      <xdr:col>5</xdr:col>
      <xdr:colOff>1230673</xdr:colOff>
      <xdr:row>3</xdr:row>
      <xdr:rowOff>161492</xdr:rowOff>
    </xdr:to>
    <xdr:pic>
      <xdr:nvPicPr>
        <xdr:cNvPr id="4" name="Obraz 3" descr="1200px-POL_Krobia_COA.svg.png"/>
        <xdr:cNvPicPr>
          <a:picLocks noChangeAspect="1"/>
        </xdr:cNvPicPr>
      </xdr:nvPicPr>
      <xdr:blipFill>
        <a:blip xmlns:r="http://schemas.openxmlformats.org/officeDocument/2006/relationships" r:embed="rId1" cstate="print"/>
        <a:stretch>
          <a:fillRect/>
        </a:stretch>
      </xdr:blipFill>
      <xdr:spPr>
        <a:xfrm>
          <a:off x="6338454" y="51954"/>
          <a:ext cx="416719" cy="500063"/>
        </a:xfrm>
        <a:prstGeom prst="rect">
          <a:avLst/>
        </a:prstGeom>
      </xdr:spPr>
    </xdr:pic>
    <xdr:clientData/>
  </xdr:twoCellAnchor>
  <xdr:twoCellAnchor editAs="oneCell">
    <xdr:from>
      <xdr:col>0</xdr:col>
      <xdr:colOff>190500</xdr:colOff>
      <xdr:row>3</xdr:row>
      <xdr:rowOff>77932</xdr:rowOff>
    </xdr:from>
    <xdr:to>
      <xdr:col>1</xdr:col>
      <xdr:colOff>246063</xdr:colOff>
      <xdr:row>3</xdr:row>
      <xdr:rowOff>160482</xdr:rowOff>
    </xdr:to>
    <xdr:pic>
      <xdr:nvPicPr>
        <xdr:cNvPr id="5" name="Obraz 4"/>
        <xdr:cNvPicPr/>
      </xdr:nvPicPr>
      <xdr:blipFill>
        <a:blip xmlns:r="http://schemas.openxmlformats.org/officeDocument/2006/relationships" r:embed="rId2"/>
        <a:srcRect/>
        <a:stretch>
          <a:fillRect/>
        </a:stretch>
      </xdr:blipFill>
      <xdr:spPr bwMode="auto">
        <a:xfrm>
          <a:off x="190500" y="77932"/>
          <a:ext cx="437429" cy="396875"/>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238125</xdr:colOff>
      <xdr:row>0</xdr:row>
      <xdr:rowOff>95250</xdr:rowOff>
    </xdr:from>
    <xdr:to>
      <xdr:col>7</xdr:col>
      <xdr:colOff>654844</xdr:colOff>
      <xdr:row>0</xdr:row>
      <xdr:rowOff>595313</xdr:rowOff>
    </xdr:to>
    <xdr:pic>
      <xdr:nvPicPr>
        <xdr:cNvPr id="2" name="Obraz 1" descr="1200px-POL_Krobia_COA.svg.png"/>
        <xdr:cNvPicPr>
          <a:picLocks noChangeAspect="1"/>
        </xdr:cNvPicPr>
      </xdr:nvPicPr>
      <xdr:blipFill>
        <a:blip xmlns:r="http://schemas.openxmlformats.org/officeDocument/2006/relationships" r:embed="rId1" cstate="print"/>
        <a:stretch>
          <a:fillRect/>
        </a:stretch>
      </xdr:blipFill>
      <xdr:spPr>
        <a:xfrm>
          <a:off x="5591175" y="95250"/>
          <a:ext cx="416719" cy="500063"/>
        </a:xfrm>
        <a:prstGeom prst="rect">
          <a:avLst/>
        </a:prstGeom>
      </xdr:spPr>
    </xdr:pic>
    <xdr:clientData/>
  </xdr:twoCellAnchor>
  <xdr:twoCellAnchor editAs="oneCell">
    <xdr:from>
      <xdr:col>0</xdr:col>
      <xdr:colOff>666750</xdr:colOff>
      <xdr:row>0</xdr:row>
      <xdr:rowOff>114300</xdr:rowOff>
    </xdr:from>
    <xdr:to>
      <xdr:col>1</xdr:col>
      <xdr:colOff>417513</xdr:colOff>
      <xdr:row>0</xdr:row>
      <xdr:rowOff>511175</xdr:rowOff>
    </xdr:to>
    <xdr:pic>
      <xdr:nvPicPr>
        <xdr:cNvPr id="3" name="Obraz 2"/>
        <xdr:cNvPicPr/>
      </xdr:nvPicPr>
      <xdr:blipFill>
        <a:blip xmlns:r="http://schemas.openxmlformats.org/officeDocument/2006/relationships" r:embed="rId2"/>
        <a:srcRect/>
        <a:stretch>
          <a:fillRect/>
        </a:stretch>
      </xdr:blipFill>
      <xdr:spPr bwMode="auto">
        <a:xfrm>
          <a:off x="666750" y="114300"/>
          <a:ext cx="436563" cy="396875"/>
        </a:xfrm>
        <a:prstGeom prst="rect">
          <a:avLst/>
        </a:prstGeom>
        <a:noFill/>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WA125"/>
  <sheetViews>
    <sheetView showGridLines="0" tabSelected="1" topLeftCell="A115" zoomScale="90" zoomScaleNormal="90" workbookViewId="0">
      <selection activeCell="D8" sqref="D8"/>
    </sheetView>
  </sheetViews>
  <sheetFormatPr defaultColWidth="0" defaultRowHeight="12.75"/>
  <cols>
    <col min="1" max="1" width="3.25" style="37" customWidth="1"/>
    <col min="2" max="2" width="6.125" style="37" customWidth="1"/>
    <col min="3" max="3" width="9" style="37" customWidth="1"/>
    <col min="4" max="4" width="19.5" style="37" customWidth="1"/>
    <col min="5" max="5" width="6.5" style="37" customWidth="1"/>
    <col min="6" max="6" width="33.125" style="37" customWidth="1"/>
    <col min="7" max="7" width="14.375" style="37" customWidth="1"/>
    <col min="8" max="8" width="12.875" style="37" customWidth="1"/>
    <col min="9" max="9" width="11.625" style="37" customWidth="1"/>
    <col min="10" max="10" width="6.25" style="37" customWidth="1"/>
    <col min="11" max="11" width="8.625" style="37" customWidth="1"/>
    <col min="12" max="12" width="8.25" style="37" customWidth="1"/>
    <col min="13" max="13" width="10.25" style="37" customWidth="1"/>
    <col min="14" max="14" width="7" style="37" customWidth="1"/>
    <col min="15" max="15" width="12.875" style="37" customWidth="1"/>
    <col min="16" max="17" width="10.625" style="4" customWidth="1"/>
    <col min="18" max="18" width="14.375" style="21" customWidth="1"/>
    <col min="19" max="19" width="28.5" style="37" bestFit="1" customWidth="1"/>
    <col min="20" max="20" width="12.5" style="1" bestFit="1" customWidth="1"/>
    <col min="21" max="21" width="9" style="1" customWidth="1"/>
    <col min="22" max="256" width="9" style="1" hidden="1"/>
    <col min="257" max="257" width="3.25" style="1" hidden="1"/>
    <col min="258" max="258" width="6.125" style="1" hidden="1"/>
    <col min="259" max="259" width="9" style="1" hidden="1"/>
    <col min="260" max="260" width="19.5" style="1" hidden="1"/>
    <col min="261" max="261" width="6.5" style="1" hidden="1"/>
    <col min="262" max="262" width="33.125" style="1" hidden="1"/>
    <col min="263" max="263" width="14.375" style="1" hidden="1"/>
    <col min="264" max="264" width="12.875" style="1" hidden="1"/>
    <col min="265" max="265" width="11.625" style="1" hidden="1"/>
    <col min="266" max="266" width="6.25" style="1" hidden="1"/>
    <col min="267" max="267" width="8.625" style="1" hidden="1"/>
    <col min="268" max="268" width="8.25" style="1" hidden="1"/>
    <col min="269" max="269" width="10.25" style="1" hidden="1"/>
    <col min="270" max="270" width="7" style="1" hidden="1"/>
    <col min="271" max="271" width="12.875" style="1" hidden="1"/>
    <col min="272" max="273" width="10.625" style="1" hidden="1"/>
    <col min="274" max="274" width="14.375" style="1" hidden="1"/>
    <col min="275" max="275" width="28.5" style="1" hidden="1"/>
    <col min="276" max="512" width="9" style="1" hidden="1"/>
    <col min="513" max="513" width="3.25" style="1" hidden="1"/>
    <col min="514" max="514" width="6.125" style="1" hidden="1"/>
    <col min="515" max="515" width="9" style="1" hidden="1"/>
    <col min="516" max="516" width="19.5" style="1" hidden="1"/>
    <col min="517" max="517" width="6.5" style="1" hidden="1"/>
    <col min="518" max="518" width="33.125" style="1" hidden="1"/>
    <col min="519" max="519" width="14.375" style="1" hidden="1"/>
    <col min="520" max="520" width="12.875" style="1" hidden="1"/>
    <col min="521" max="521" width="11.625" style="1" hidden="1"/>
    <col min="522" max="522" width="6.25" style="1" hidden="1"/>
    <col min="523" max="523" width="8.625" style="1" hidden="1"/>
    <col min="524" max="524" width="8.25" style="1" hidden="1"/>
    <col min="525" max="525" width="10.25" style="1" hidden="1"/>
    <col min="526" max="526" width="7" style="1" hidden="1"/>
    <col min="527" max="527" width="12.875" style="1" hidden="1"/>
    <col min="528" max="529" width="10.625" style="1" hidden="1"/>
    <col min="530" max="530" width="14.375" style="1" hidden="1"/>
    <col min="531" max="531" width="28.5" style="1" hidden="1"/>
    <col min="532" max="768" width="9" style="1" hidden="1"/>
    <col min="769" max="769" width="3.25" style="1" hidden="1"/>
    <col min="770" max="770" width="6.125" style="1" hidden="1"/>
    <col min="771" max="771" width="9" style="1" hidden="1"/>
    <col min="772" max="772" width="19.5" style="1" hidden="1"/>
    <col min="773" max="773" width="6.5" style="1" hidden="1"/>
    <col min="774" max="774" width="33.125" style="1" hidden="1"/>
    <col min="775" max="775" width="14.375" style="1" hidden="1"/>
    <col min="776" max="776" width="12.875" style="1" hidden="1"/>
    <col min="777" max="777" width="11.625" style="1" hidden="1"/>
    <col min="778" max="778" width="6.25" style="1" hidden="1"/>
    <col min="779" max="779" width="8.625" style="1" hidden="1"/>
    <col min="780" max="780" width="8.25" style="1" hidden="1"/>
    <col min="781" max="781" width="10.25" style="1" hidden="1"/>
    <col min="782" max="782" width="7" style="1" hidden="1"/>
    <col min="783" max="783" width="12.875" style="1" hidden="1"/>
    <col min="784" max="785" width="10.625" style="1" hidden="1"/>
    <col min="786" max="786" width="14.375" style="1" hidden="1"/>
    <col min="787" max="787" width="28.5" style="1" hidden="1"/>
    <col min="788" max="1024" width="9" style="1" hidden="1"/>
    <col min="1025" max="1025" width="3.25" style="1" hidden="1"/>
    <col min="1026" max="1026" width="6.125" style="1" hidden="1"/>
    <col min="1027" max="1027" width="9" style="1" hidden="1"/>
    <col min="1028" max="1028" width="19.5" style="1" hidden="1"/>
    <col min="1029" max="1029" width="6.5" style="1" hidden="1"/>
    <col min="1030" max="1030" width="33.125" style="1" hidden="1"/>
    <col min="1031" max="1031" width="14.375" style="1" hidden="1"/>
    <col min="1032" max="1032" width="12.875" style="1" hidden="1"/>
    <col min="1033" max="1033" width="11.625" style="1" hidden="1"/>
    <col min="1034" max="1034" width="6.25" style="1" hidden="1"/>
    <col min="1035" max="1035" width="8.625" style="1" hidden="1"/>
    <col min="1036" max="1036" width="8.25" style="1" hidden="1"/>
    <col min="1037" max="1037" width="10.25" style="1" hidden="1"/>
    <col min="1038" max="1038" width="7" style="1" hidden="1"/>
    <col min="1039" max="1039" width="12.875" style="1" hidden="1"/>
    <col min="1040" max="1041" width="10.625" style="1" hidden="1"/>
    <col min="1042" max="1042" width="14.375" style="1" hidden="1"/>
    <col min="1043" max="1043" width="28.5" style="1" hidden="1"/>
    <col min="1044" max="1280" width="9" style="1" hidden="1"/>
    <col min="1281" max="1281" width="3.25" style="1" hidden="1"/>
    <col min="1282" max="1282" width="6.125" style="1" hidden="1"/>
    <col min="1283" max="1283" width="9" style="1" hidden="1"/>
    <col min="1284" max="1284" width="19.5" style="1" hidden="1"/>
    <col min="1285" max="1285" width="6.5" style="1" hidden="1"/>
    <col min="1286" max="1286" width="33.125" style="1" hidden="1"/>
    <col min="1287" max="1287" width="14.375" style="1" hidden="1"/>
    <col min="1288" max="1288" width="12.875" style="1" hidden="1"/>
    <col min="1289" max="1289" width="11.625" style="1" hidden="1"/>
    <col min="1290" max="1290" width="6.25" style="1" hidden="1"/>
    <col min="1291" max="1291" width="8.625" style="1" hidden="1"/>
    <col min="1292" max="1292" width="8.25" style="1" hidden="1"/>
    <col min="1293" max="1293" width="10.25" style="1" hidden="1"/>
    <col min="1294" max="1294" width="7" style="1" hidden="1"/>
    <col min="1295" max="1295" width="12.875" style="1" hidden="1"/>
    <col min="1296" max="1297" width="10.625" style="1" hidden="1"/>
    <col min="1298" max="1298" width="14.375" style="1" hidden="1"/>
    <col min="1299" max="1299" width="28.5" style="1" hidden="1"/>
    <col min="1300" max="1536" width="9" style="1" hidden="1"/>
    <col min="1537" max="1537" width="3.25" style="1" hidden="1"/>
    <col min="1538" max="1538" width="6.125" style="1" hidden="1"/>
    <col min="1539" max="1539" width="9" style="1" hidden="1"/>
    <col min="1540" max="1540" width="19.5" style="1" hidden="1"/>
    <col min="1541" max="1541" width="6.5" style="1" hidden="1"/>
    <col min="1542" max="1542" width="33.125" style="1" hidden="1"/>
    <col min="1543" max="1543" width="14.375" style="1" hidden="1"/>
    <col min="1544" max="1544" width="12.875" style="1" hidden="1"/>
    <col min="1545" max="1545" width="11.625" style="1" hidden="1"/>
    <col min="1546" max="1546" width="6.25" style="1" hidden="1"/>
    <col min="1547" max="1547" width="8.625" style="1" hidden="1"/>
    <col min="1548" max="1548" width="8.25" style="1" hidden="1"/>
    <col min="1549" max="1549" width="10.25" style="1" hidden="1"/>
    <col min="1550" max="1550" width="7" style="1" hidden="1"/>
    <col min="1551" max="1551" width="12.875" style="1" hidden="1"/>
    <col min="1552" max="1553" width="10.625" style="1" hidden="1"/>
    <col min="1554" max="1554" width="14.375" style="1" hidden="1"/>
    <col min="1555" max="1555" width="28.5" style="1" hidden="1"/>
    <col min="1556" max="1792" width="9" style="1" hidden="1"/>
    <col min="1793" max="1793" width="3.25" style="1" hidden="1"/>
    <col min="1794" max="1794" width="6.125" style="1" hidden="1"/>
    <col min="1795" max="1795" width="9" style="1" hidden="1"/>
    <col min="1796" max="1796" width="19.5" style="1" hidden="1"/>
    <col min="1797" max="1797" width="6.5" style="1" hidden="1"/>
    <col min="1798" max="1798" width="33.125" style="1" hidden="1"/>
    <col min="1799" max="1799" width="14.375" style="1" hidden="1"/>
    <col min="1800" max="1800" width="12.875" style="1" hidden="1"/>
    <col min="1801" max="1801" width="11.625" style="1" hidden="1"/>
    <col min="1802" max="1802" width="6.25" style="1" hidden="1"/>
    <col min="1803" max="1803" width="8.625" style="1" hidden="1"/>
    <col min="1804" max="1804" width="8.25" style="1" hidden="1"/>
    <col min="1805" max="1805" width="10.25" style="1" hidden="1"/>
    <col min="1806" max="1806" width="7" style="1" hidden="1"/>
    <col min="1807" max="1807" width="12.875" style="1" hidden="1"/>
    <col min="1808" max="1809" width="10.625" style="1" hidden="1"/>
    <col min="1810" max="1810" width="14.375" style="1" hidden="1"/>
    <col min="1811" max="1811" width="28.5" style="1" hidden="1"/>
    <col min="1812" max="2048" width="9" style="1" hidden="1"/>
    <col min="2049" max="2049" width="3.25" style="1" hidden="1"/>
    <col min="2050" max="2050" width="6.125" style="1" hidden="1"/>
    <col min="2051" max="2051" width="9" style="1" hidden="1"/>
    <col min="2052" max="2052" width="19.5" style="1" hidden="1"/>
    <col min="2053" max="2053" width="6.5" style="1" hidden="1"/>
    <col min="2054" max="2054" width="33.125" style="1" hidden="1"/>
    <col min="2055" max="2055" width="14.375" style="1" hidden="1"/>
    <col min="2056" max="2056" width="12.875" style="1" hidden="1"/>
    <col min="2057" max="2057" width="11.625" style="1" hidden="1"/>
    <col min="2058" max="2058" width="6.25" style="1" hidden="1"/>
    <col min="2059" max="2059" width="8.625" style="1" hidden="1"/>
    <col min="2060" max="2060" width="8.25" style="1" hidden="1"/>
    <col min="2061" max="2061" width="10.25" style="1" hidden="1"/>
    <col min="2062" max="2062" width="7" style="1" hidden="1"/>
    <col min="2063" max="2063" width="12.875" style="1" hidden="1"/>
    <col min="2064" max="2065" width="10.625" style="1" hidden="1"/>
    <col min="2066" max="2066" width="14.375" style="1" hidden="1"/>
    <col min="2067" max="2067" width="28.5" style="1" hidden="1"/>
    <col min="2068" max="2304" width="9" style="1" hidden="1"/>
    <col min="2305" max="2305" width="3.25" style="1" hidden="1"/>
    <col min="2306" max="2306" width="6.125" style="1" hidden="1"/>
    <col min="2307" max="2307" width="9" style="1" hidden="1"/>
    <col min="2308" max="2308" width="19.5" style="1" hidden="1"/>
    <col min="2309" max="2309" width="6.5" style="1" hidden="1"/>
    <col min="2310" max="2310" width="33.125" style="1" hidden="1"/>
    <col min="2311" max="2311" width="14.375" style="1" hidden="1"/>
    <col min="2312" max="2312" width="12.875" style="1" hidden="1"/>
    <col min="2313" max="2313" width="11.625" style="1" hidden="1"/>
    <col min="2314" max="2314" width="6.25" style="1" hidden="1"/>
    <col min="2315" max="2315" width="8.625" style="1" hidden="1"/>
    <col min="2316" max="2316" width="8.25" style="1" hidden="1"/>
    <col min="2317" max="2317" width="10.25" style="1" hidden="1"/>
    <col min="2318" max="2318" width="7" style="1" hidden="1"/>
    <col min="2319" max="2319" width="12.875" style="1" hidden="1"/>
    <col min="2320" max="2321" width="10.625" style="1" hidden="1"/>
    <col min="2322" max="2322" width="14.375" style="1" hidden="1"/>
    <col min="2323" max="2323" width="28.5" style="1" hidden="1"/>
    <col min="2324" max="2560" width="9" style="1" hidden="1"/>
    <col min="2561" max="2561" width="3.25" style="1" hidden="1"/>
    <col min="2562" max="2562" width="6.125" style="1" hidden="1"/>
    <col min="2563" max="2563" width="9" style="1" hidden="1"/>
    <col min="2564" max="2564" width="19.5" style="1" hidden="1"/>
    <col min="2565" max="2565" width="6.5" style="1" hidden="1"/>
    <col min="2566" max="2566" width="33.125" style="1" hidden="1"/>
    <col min="2567" max="2567" width="14.375" style="1" hidden="1"/>
    <col min="2568" max="2568" width="12.875" style="1" hidden="1"/>
    <col min="2569" max="2569" width="11.625" style="1" hidden="1"/>
    <col min="2570" max="2570" width="6.25" style="1" hidden="1"/>
    <col min="2571" max="2571" width="8.625" style="1" hidden="1"/>
    <col min="2572" max="2572" width="8.25" style="1" hidden="1"/>
    <col min="2573" max="2573" width="10.25" style="1" hidden="1"/>
    <col min="2574" max="2574" width="7" style="1" hidden="1"/>
    <col min="2575" max="2575" width="12.875" style="1" hidden="1"/>
    <col min="2576" max="2577" width="10.625" style="1" hidden="1"/>
    <col min="2578" max="2578" width="14.375" style="1" hidden="1"/>
    <col min="2579" max="2579" width="28.5" style="1" hidden="1"/>
    <col min="2580" max="2816" width="9" style="1" hidden="1"/>
    <col min="2817" max="2817" width="3.25" style="1" hidden="1"/>
    <col min="2818" max="2818" width="6.125" style="1" hidden="1"/>
    <col min="2819" max="2819" width="9" style="1" hidden="1"/>
    <col min="2820" max="2820" width="19.5" style="1" hidden="1"/>
    <col min="2821" max="2821" width="6.5" style="1" hidden="1"/>
    <col min="2822" max="2822" width="33.125" style="1" hidden="1"/>
    <col min="2823" max="2823" width="14.375" style="1" hidden="1"/>
    <col min="2824" max="2824" width="12.875" style="1" hidden="1"/>
    <col min="2825" max="2825" width="11.625" style="1" hidden="1"/>
    <col min="2826" max="2826" width="6.25" style="1" hidden="1"/>
    <col min="2827" max="2827" width="8.625" style="1" hidden="1"/>
    <col min="2828" max="2828" width="8.25" style="1" hidden="1"/>
    <col min="2829" max="2829" width="10.25" style="1" hidden="1"/>
    <col min="2830" max="2830" width="7" style="1" hidden="1"/>
    <col min="2831" max="2831" width="12.875" style="1" hidden="1"/>
    <col min="2832" max="2833" width="10.625" style="1" hidden="1"/>
    <col min="2834" max="2834" width="14.375" style="1" hidden="1"/>
    <col min="2835" max="2835" width="28.5" style="1" hidden="1"/>
    <col min="2836" max="3072" width="9" style="1" hidden="1"/>
    <col min="3073" max="3073" width="3.25" style="1" hidden="1"/>
    <col min="3074" max="3074" width="6.125" style="1" hidden="1"/>
    <col min="3075" max="3075" width="9" style="1" hidden="1"/>
    <col min="3076" max="3076" width="19.5" style="1" hidden="1"/>
    <col min="3077" max="3077" width="6.5" style="1" hidden="1"/>
    <col min="3078" max="3078" width="33.125" style="1" hidden="1"/>
    <col min="3079" max="3079" width="14.375" style="1" hidden="1"/>
    <col min="3080" max="3080" width="12.875" style="1" hidden="1"/>
    <col min="3081" max="3081" width="11.625" style="1" hidden="1"/>
    <col min="3082" max="3082" width="6.25" style="1" hidden="1"/>
    <col min="3083" max="3083" width="8.625" style="1" hidden="1"/>
    <col min="3084" max="3084" width="8.25" style="1" hidden="1"/>
    <col min="3085" max="3085" width="10.25" style="1" hidden="1"/>
    <col min="3086" max="3086" width="7" style="1" hidden="1"/>
    <col min="3087" max="3087" width="12.875" style="1" hidden="1"/>
    <col min="3088" max="3089" width="10.625" style="1" hidden="1"/>
    <col min="3090" max="3090" width="14.375" style="1" hidden="1"/>
    <col min="3091" max="3091" width="28.5" style="1" hidden="1"/>
    <col min="3092" max="3328" width="9" style="1" hidden="1"/>
    <col min="3329" max="3329" width="3.25" style="1" hidden="1"/>
    <col min="3330" max="3330" width="6.125" style="1" hidden="1"/>
    <col min="3331" max="3331" width="9" style="1" hidden="1"/>
    <col min="3332" max="3332" width="19.5" style="1" hidden="1"/>
    <col min="3333" max="3333" width="6.5" style="1" hidden="1"/>
    <col min="3334" max="3334" width="33.125" style="1" hidden="1"/>
    <col min="3335" max="3335" width="14.375" style="1" hidden="1"/>
    <col min="3336" max="3336" width="12.875" style="1" hidden="1"/>
    <col min="3337" max="3337" width="11.625" style="1" hidden="1"/>
    <col min="3338" max="3338" width="6.25" style="1" hidden="1"/>
    <col min="3339" max="3339" width="8.625" style="1" hidden="1"/>
    <col min="3340" max="3340" width="8.25" style="1" hidden="1"/>
    <col min="3341" max="3341" width="10.25" style="1" hidden="1"/>
    <col min="3342" max="3342" width="7" style="1" hidden="1"/>
    <col min="3343" max="3343" width="12.875" style="1" hidden="1"/>
    <col min="3344" max="3345" width="10.625" style="1" hidden="1"/>
    <col min="3346" max="3346" width="14.375" style="1" hidden="1"/>
    <col min="3347" max="3347" width="28.5" style="1" hidden="1"/>
    <col min="3348" max="3584" width="9" style="1" hidden="1"/>
    <col min="3585" max="3585" width="3.25" style="1" hidden="1"/>
    <col min="3586" max="3586" width="6.125" style="1" hidden="1"/>
    <col min="3587" max="3587" width="9" style="1" hidden="1"/>
    <col min="3588" max="3588" width="19.5" style="1" hidden="1"/>
    <col min="3589" max="3589" width="6.5" style="1" hidden="1"/>
    <col min="3590" max="3590" width="33.125" style="1" hidden="1"/>
    <col min="3591" max="3591" width="14.375" style="1" hidden="1"/>
    <col min="3592" max="3592" width="12.875" style="1" hidden="1"/>
    <col min="3593" max="3593" width="11.625" style="1" hidden="1"/>
    <col min="3594" max="3594" width="6.25" style="1" hidden="1"/>
    <col min="3595" max="3595" width="8.625" style="1" hidden="1"/>
    <col min="3596" max="3596" width="8.25" style="1" hidden="1"/>
    <col min="3597" max="3597" width="10.25" style="1" hidden="1"/>
    <col min="3598" max="3598" width="7" style="1" hidden="1"/>
    <col min="3599" max="3599" width="12.875" style="1" hidden="1"/>
    <col min="3600" max="3601" width="10.625" style="1" hidden="1"/>
    <col min="3602" max="3602" width="14.375" style="1" hidden="1"/>
    <col min="3603" max="3603" width="28.5" style="1" hidden="1"/>
    <col min="3604" max="3840" width="9" style="1" hidden="1"/>
    <col min="3841" max="3841" width="3.25" style="1" hidden="1"/>
    <col min="3842" max="3842" width="6.125" style="1" hidden="1"/>
    <col min="3843" max="3843" width="9" style="1" hidden="1"/>
    <col min="3844" max="3844" width="19.5" style="1" hidden="1"/>
    <col min="3845" max="3845" width="6.5" style="1" hidden="1"/>
    <col min="3846" max="3846" width="33.125" style="1" hidden="1"/>
    <col min="3847" max="3847" width="14.375" style="1" hidden="1"/>
    <col min="3848" max="3848" width="12.875" style="1" hidden="1"/>
    <col min="3849" max="3849" width="11.625" style="1" hidden="1"/>
    <col min="3850" max="3850" width="6.25" style="1" hidden="1"/>
    <col min="3851" max="3851" width="8.625" style="1" hidden="1"/>
    <col min="3852" max="3852" width="8.25" style="1" hidden="1"/>
    <col min="3853" max="3853" width="10.25" style="1" hidden="1"/>
    <col min="3854" max="3854" width="7" style="1" hidden="1"/>
    <col min="3855" max="3855" width="12.875" style="1" hidden="1"/>
    <col min="3856" max="3857" width="10.625" style="1" hidden="1"/>
    <col min="3858" max="3858" width="14.375" style="1" hidden="1"/>
    <col min="3859" max="3859" width="28.5" style="1" hidden="1"/>
    <col min="3860" max="4096" width="9" style="1" hidden="1"/>
    <col min="4097" max="4097" width="3.25" style="1" hidden="1"/>
    <col min="4098" max="4098" width="6.125" style="1" hidden="1"/>
    <col min="4099" max="4099" width="9" style="1" hidden="1"/>
    <col min="4100" max="4100" width="19.5" style="1" hidden="1"/>
    <col min="4101" max="4101" width="6.5" style="1" hidden="1"/>
    <col min="4102" max="4102" width="33.125" style="1" hidden="1"/>
    <col min="4103" max="4103" width="14.375" style="1" hidden="1"/>
    <col min="4104" max="4104" width="12.875" style="1" hidden="1"/>
    <col min="4105" max="4105" width="11.625" style="1" hidden="1"/>
    <col min="4106" max="4106" width="6.25" style="1" hidden="1"/>
    <col min="4107" max="4107" width="8.625" style="1" hidden="1"/>
    <col min="4108" max="4108" width="8.25" style="1" hidden="1"/>
    <col min="4109" max="4109" width="10.25" style="1" hidden="1"/>
    <col min="4110" max="4110" width="7" style="1" hidden="1"/>
    <col min="4111" max="4111" width="12.875" style="1" hidden="1"/>
    <col min="4112" max="4113" width="10.625" style="1" hidden="1"/>
    <col min="4114" max="4114" width="14.375" style="1" hidden="1"/>
    <col min="4115" max="4115" width="28.5" style="1" hidden="1"/>
    <col min="4116" max="4352" width="9" style="1" hidden="1"/>
    <col min="4353" max="4353" width="3.25" style="1" hidden="1"/>
    <col min="4354" max="4354" width="6.125" style="1" hidden="1"/>
    <col min="4355" max="4355" width="9" style="1" hidden="1"/>
    <col min="4356" max="4356" width="19.5" style="1" hidden="1"/>
    <col min="4357" max="4357" width="6.5" style="1" hidden="1"/>
    <col min="4358" max="4358" width="33.125" style="1" hidden="1"/>
    <col min="4359" max="4359" width="14.375" style="1" hidden="1"/>
    <col min="4360" max="4360" width="12.875" style="1" hidden="1"/>
    <col min="4361" max="4361" width="11.625" style="1" hidden="1"/>
    <col min="4362" max="4362" width="6.25" style="1" hidden="1"/>
    <col min="4363" max="4363" width="8.625" style="1" hidden="1"/>
    <col min="4364" max="4364" width="8.25" style="1" hidden="1"/>
    <col min="4365" max="4365" width="10.25" style="1" hidden="1"/>
    <col min="4366" max="4366" width="7" style="1" hidden="1"/>
    <col min="4367" max="4367" width="12.875" style="1" hidden="1"/>
    <col min="4368" max="4369" width="10.625" style="1" hidden="1"/>
    <col min="4370" max="4370" width="14.375" style="1" hidden="1"/>
    <col min="4371" max="4371" width="28.5" style="1" hidden="1"/>
    <col min="4372" max="4608" width="9" style="1" hidden="1"/>
    <col min="4609" max="4609" width="3.25" style="1" hidden="1"/>
    <col min="4610" max="4610" width="6.125" style="1" hidden="1"/>
    <col min="4611" max="4611" width="9" style="1" hidden="1"/>
    <col min="4612" max="4612" width="19.5" style="1" hidden="1"/>
    <col min="4613" max="4613" width="6.5" style="1" hidden="1"/>
    <col min="4614" max="4614" width="33.125" style="1" hidden="1"/>
    <col min="4615" max="4615" width="14.375" style="1" hidden="1"/>
    <col min="4616" max="4616" width="12.875" style="1" hidden="1"/>
    <col min="4617" max="4617" width="11.625" style="1" hidden="1"/>
    <col min="4618" max="4618" width="6.25" style="1" hidden="1"/>
    <col min="4619" max="4619" width="8.625" style="1" hidden="1"/>
    <col min="4620" max="4620" width="8.25" style="1" hidden="1"/>
    <col min="4621" max="4621" width="10.25" style="1" hidden="1"/>
    <col min="4622" max="4622" width="7" style="1" hidden="1"/>
    <col min="4623" max="4623" width="12.875" style="1" hidden="1"/>
    <col min="4624" max="4625" width="10.625" style="1" hidden="1"/>
    <col min="4626" max="4626" width="14.375" style="1" hidden="1"/>
    <col min="4627" max="4627" width="28.5" style="1" hidden="1"/>
    <col min="4628" max="4864" width="9" style="1" hidden="1"/>
    <col min="4865" max="4865" width="3.25" style="1" hidden="1"/>
    <col min="4866" max="4866" width="6.125" style="1" hidden="1"/>
    <col min="4867" max="4867" width="9" style="1" hidden="1"/>
    <col min="4868" max="4868" width="19.5" style="1" hidden="1"/>
    <col min="4869" max="4869" width="6.5" style="1" hidden="1"/>
    <col min="4870" max="4870" width="33.125" style="1" hidden="1"/>
    <col min="4871" max="4871" width="14.375" style="1" hidden="1"/>
    <col min="4872" max="4872" width="12.875" style="1" hidden="1"/>
    <col min="4873" max="4873" width="11.625" style="1" hidden="1"/>
    <col min="4874" max="4874" width="6.25" style="1" hidden="1"/>
    <col min="4875" max="4875" width="8.625" style="1" hidden="1"/>
    <col min="4876" max="4876" width="8.25" style="1" hidden="1"/>
    <col min="4877" max="4877" width="10.25" style="1" hidden="1"/>
    <col min="4878" max="4878" width="7" style="1" hidden="1"/>
    <col min="4879" max="4879" width="12.875" style="1" hidden="1"/>
    <col min="4880" max="4881" width="10.625" style="1" hidden="1"/>
    <col min="4882" max="4882" width="14.375" style="1" hidden="1"/>
    <col min="4883" max="4883" width="28.5" style="1" hidden="1"/>
    <col min="4884" max="5120" width="9" style="1" hidden="1"/>
    <col min="5121" max="5121" width="3.25" style="1" hidden="1"/>
    <col min="5122" max="5122" width="6.125" style="1" hidden="1"/>
    <col min="5123" max="5123" width="9" style="1" hidden="1"/>
    <col min="5124" max="5124" width="19.5" style="1" hidden="1"/>
    <col min="5125" max="5125" width="6.5" style="1" hidden="1"/>
    <col min="5126" max="5126" width="33.125" style="1" hidden="1"/>
    <col min="5127" max="5127" width="14.375" style="1" hidden="1"/>
    <col min="5128" max="5128" width="12.875" style="1" hidden="1"/>
    <col min="5129" max="5129" width="11.625" style="1" hidden="1"/>
    <col min="5130" max="5130" width="6.25" style="1" hidden="1"/>
    <col min="5131" max="5131" width="8.625" style="1" hidden="1"/>
    <col min="5132" max="5132" width="8.25" style="1" hidden="1"/>
    <col min="5133" max="5133" width="10.25" style="1" hidden="1"/>
    <col min="5134" max="5134" width="7" style="1" hidden="1"/>
    <col min="5135" max="5135" width="12.875" style="1" hidden="1"/>
    <col min="5136" max="5137" width="10.625" style="1" hidden="1"/>
    <col min="5138" max="5138" width="14.375" style="1" hidden="1"/>
    <col min="5139" max="5139" width="28.5" style="1" hidden="1"/>
    <col min="5140" max="5376" width="9" style="1" hidden="1"/>
    <col min="5377" max="5377" width="3.25" style="1" hidden="1"/>
    <col min="5378" max="5378" width="6.125" style="1" hidden="1"/>
    <col min="5379" max="5379" width="9" style="1" hidden="1"/>
    <col min="5380" max="5380" width="19.5" style="1" hidden="1"/>
    <col min="5381" max="5381" width="6.5" style="1" hidden="1"/>
    <col min="5382" max="5382" width="33.125" style="1" hidden="1"/>
    <col min="5383" max="5383" width="14.375" style="1" hidden="1"/>
    <col min="5384" max="5384" width="12.875" style="1" hidden="1"/>
    <col min="5385" max="5385" width="11.625" style="1" hidden="1"/>
    <col min="5386" max="5386" width="6.25" style="1" hidden="1"/>
    <col min="5387" max="5387" width="8.625" style="1" hidden="1"/>
    <col min="5388" max="5388" width="8.25" style="1" hidden="1"/>
    <col min="5389" max="5389" width="10.25" style="1" hidden="1"/>
    <col min="5390" max="5390" width="7" style="1" hidden="1"/>
    <col min="5391" max="5391" width="12.875" style="1" hidden="1"/>
    <col min="5392" max="5393" width="10.625" style="1" hidden="1"/>
    <col min="5394" max="5394" width="14.375" style="1" hidden="1"/>
    <col min="5395" max="5395" width="28.5" style="1" hidden="1"/>
    <col min="5396" max="5632" width="9" style="1" hidden="1"/>
    <col min="5633" max="5633" width="3.25" style="1" hidden="1"/>
    <col min="5634" max="5634" width="6.125" style="1" hidden="1"/>
    <col min="5635" max="5635" width="9" style="1" hidden="1"/>
    <col min="5636" max="5636" width="19.5" style="1" hidden="1"/>
    <col min="5637" max="5637" width="6.5" style="1" hidden="1"/>
    <col min="5638" max="5638" width="33.125" style="1" hidden="1"/>
    <col min="5639" max="5639" width="14.375" style="1" hidden="1"/>
    <col min="5640" max="5640" width="12.875" style="1" hidden="1"/>
    <col min="5641" max="5641" width="11.625" style="1" hidden="1"/>
    <col min="5642" max="5642" width="6.25" style="1" hidden="1"/>
    <col min="5643" max="5643" width="8.625" style="1" hidden="1"/>
    <col min="5644" max="5644" width="8.25" style="1" hidden="1"/>
    <col min="5645" max="5645" width="10.25" style="1" hidden="1"/>
    <col min="5646" max="5646" width="7" style="1" hidden="1"/>
    <col min="5647" max="5647" width="12.875" style="1" hidden="1"/>
    <col min="5648" max="5649" width="10.625" style="1" hidden="1"/>
    <col min="5650" max="5650" width="14.375" style="1" hidden="1"/>
    <col min="5651" max="5651" width="28.5" style="1" hidden="1"/>
    <col min="5652" max="5888" width="9" style="1" hidden="1"/>
    <col min="5889" max="5889" width="3.25" style="1" hidden="1"/>
    <col min="5890" max="5890" width="6.125" style="1" hidden="1"/>
    <col min="5891" max="5891" width="9" style="1" hidden="1"/>
    <col min="5892" max="5892" width="19.5" style="1" hidden="1"/>
    <col min="5893" max="5893" width="6.5" style="1" hidden="1"/>
    <col min="5894" max="5894" width="33.125" style="1" hidden="1"/>
    <col min="5895" max="5895" width="14.375" style="1" hidden="1"/>
    <col min="5896" max="5896" width="12.875" style="1" hidden="1"/>
    <col min="5897" max="5897" width="11.625" style="1" hidden="1"/>
    <col min="5898" max="5898" width="6.25" style="1" hidden="1"/>
    <col min="5899" max="5899" width="8.625" style="1" hidden="1"/>
    <col min="5900" max="5900" width="8.25" style="1" hidden="1"/>
    <col min="5901" max="5901" width="10.25" style="1" hidden="1"/>
    <col min="5902" max="5902" width="7" style="1" hidden="1"/>
    <col min="5903" max="5903" width="12.875" style="1" hidden="1"/>
    <col min="5904" max="5905" width="10.625" style="1" hidden="1"/>
    <col min="5906" max="5906" width="14.375" style="1" hidden="1"/>
    <col min="5907" max="5907" width="28.5" style="1" hidden="1"/>
    <col min="5908" max="6144" width="9" style="1" hidden="1"/>
    <col min="6145" max="6145" width="3.25" style="1" hidden="1"/>
    <col min="6146" max="6146" width="6.125" style="1" hidden="1"/>
    <col min="6147" max="6147" width="9" style="1" hidden="1"/>
    <col min="6148" max="6148" width="19.5" style="1" hidden="1"/>
    <col min="6149" max="6149" width="6.5" style="1" hidden="1"/>
    <col min="6150" max="6150" width="33.125" style="1" hidden="1"/>
    <col min="6151" max="6151" width="14.375" style="1" hidden="1"/>
    <col min="6152" max="6152" width="12.875" style="1" hidden="1"/>
    <col min="6153" max="6153" width="11.625" style="1" hidden="1"/>
    <col min="6154" max="6154" width="6.25" style="1" hidden="1"/>
    <col min="6155" max="6155" width="8.625" style="1" hidden="1"/>
    <col min="6156" max="6156" width="8.25" style="1" hidden="1"/>
    <col min="6157" max="6157" width="10.25" style="1" hidden="1"/>
    <col min="6158" max="6158" width="7" style="1" hidden="1"/>
    <col min="6159" max="6159" width="12.875" style="1" hidden="1"/>
    <col min="6160" max="6161" width="10.625" style="1" hidden="1"/>
    <col min="6162" max="6162" width="14.375" style="1" hidden="1"/>
    <col min="6163" max="6163" width="28.5" style="1" hidden="1"/>
    <col min="6164" max="6400" width="9" style="1" hidden="1"/>
    <col min="6401" max="6401" width="3.25" style="1" hidden="1"/>
    <col min="6402" max="6402" width="6.125" style="1" hidden="1"/>
    <col min="6403" max="6403" width="9" style="1" hidden="1"/>
    <col min="6404" max="6404" width="19.5" style="1" hidden="1"/>
    <col min="6405" max="6405" width="6.5" style="1" hidden="1"/>
    <col min="6406" max="6406" width="33.125" style="1" hidden="1"/>
    <col min="6407" max="6407" width="14.375" style="1" hidden="1"/>
    <col min="6408" max="6408" width="12.875" style="1" hidden="1"/>
    <col min="6409" max="6409" width="11.625" style="1" hidden="1"/>
    <col min="6410" max="6410" width="6.25" style="1" hidden="1"/>
    <col min="6411" max="6411" width="8.625" style="1" hidden="1"/>
    <col min="6412" max="6412" width="8.25" style="1" hidden="1"/>
    <col min="6413" max="6413" width="10.25" style="1" hidden="1"/>
    <col min="6414" max="6414" width="7" style="1" hidden="1"/>
    <col min="6415" max="6415" width="12.875" style="1" hidden="1"/>
    <col min="6416" max="6417" width="10.625" style="1" hidden="1"/>
    <col min="6418" max="6418" width="14.375" style="1" hidden="1"/>
    <col min="6419" max="6419" width="28.5" style="1" hidden="1"/>
    <col min="6420" max="6656" width="9" style="1" hidden="1"/>
    <col min="6657" max="6657" width="3.25" style="1" hidden="1"/>
    <col min="6658" max="6658" width="6.125" style="1" hidden="1"/>
    <col min="6659" max="6659" width="9" style="1" hidden="1"/>
    <col min="6660" max="6660" width="19.5" style="1" hidden="1"/>
    <col min="6661" max="6661" width="6.5" style="1" hidden="1"/>
    <col min="6662" max="6662" width="33.125" style="1" hidden="1"/>
    <col min="6663" max="6663" width="14.375" style="1" hidden="1"/>
    <col min="6664" max="6664" width="12.875" style="1" hidden="1"/>
    <col min="6665" max="6665" width="11.625" style="1" hidden="1"/>
    <col min="6666" max="6666" width="6.25" style="1" hidden="1"/>
    <col min="6667" max="6667" width="8.625" style="1" hidden="1"/>
    <col min="6668" max="6668" width="8.25" style="1" hidden="1"/>
    <col min="6669" max="6669" width="10.25" style="1" hidden="1"/>
    <col min="6670" max="6670" width="7" style="1" hidden="1"/>
    <col min="6671" max="6671" width="12.875" style="1" hidden="1"/>
    <col min="6672" max="6673" width="10.625" style="1" hidden="1"/>
    <col min="6674" max="6674" width="14.375" style="1" hidden="1"/>
    <col min="6675" max="6675" width="28.5" style="1" hidden="1"/>
    <col min="6676" max="6912" width="9" style="1" hidden="1"/>
    <col min="6913" max="6913" width="3.25" style="1" hidden="1"/>
    <col min="6914" max="6914" width="6.125" style="1" hidden="1"/>
    <col min="6915" max="6915" width="9" style="1" hidden="1"/>
    <col min="6916" max="6916" width="19.5" style="1" hidden="1"/>
    <col min="6917" max="6917" width="6.5" style="1" hidden="1"/>
    <col min="6918" max="6918" width="33.125" style="1" hidden="1"/>
    <col min="6919" max="6919" width="14.375" style="1" hidden="1"/>
    <col min="6920" max="6920" width="12.875" style="1" hidden="1"/>
    <col min="6921" max="6921" width="11.625" style="1" hidden="1"/>
    <col min="6922" max="6922" width="6.25" style="1" hidden="1"/>
    <col min="6923" max="6923" width="8.625" style="1" hidden="1"/>
    <col min="6924" max="6924" width="8.25" style="1" hidden="1"/>
    <col min="6925" max="6925" width="10.25" style="1" hidden="1"/>
    <col min="6926" max="6926" width="7" style="1" hidden="1"/>
    <col min="6927" max="6927" width="12.875" style="1" hidden="1"/>
    <col min="6928" max="6929" width="10.625" style="1" hidden="1"/>
    <col min="6930" max="6930" width="14.375" style="1" hidden="1"/>
    <col min="6931" max="6931" width="28.5" style="1" hidden="1"/>
    <col min="6932" max="7168" width="9" style="1" hidden="1"/>
    <col min="7169" max="7169" width="3.25" style="1" hidden="1"/>
    <col min="7170" max="7170" width="6.125" style="1" hidden="1"/>
    <col min="7171" max="7171" width="9" style="1" hidden="1"/>
    <col min="7172" max="7172" width="19.5" style="1" hidden="1"/>
    <col min="7173" max="7173" width="6.5" style="1" hidden="1"/>
    <col min="7174" max="7174" width="33.125" style="1" hidden="1"/>
    <col min="7175" max="7175" width="14.375" style="1" hidden="1"/>
    <col min="7176" max="7176" width="12.875" style="1" hidden="1"/>
    <col min="7177" max="7177" width="11.625" style="1" hidden="1"/>
    <col min="7178" max="7178" width="6.25" style="1" hidden="1"/>
    <col min="7179" max="7179" width="8.625" style="1" hidden="1"/>
    <col min="7180" max="7180" width="8.25" style="1" hidden="1"/>
    <col min="7181" max="7181" width="10.25" style="1" hidden="1"/>
    <col min="7182" max="7182" width="7" style="1" hidden="1"/>
    <col min="7183" max="7183" width="12.875" style="1" hidden="1"/>
    <col min="7184" max="7185" width="10.625" style="1" hidden="1"/>
    <col min="7186" max="7186" width="14.375" style="1" hidden="1"/>
    <col min="7187" max="7187" width="28.5" style="1" hidden="1"/>
    <col min="7188" max="7424" width="9" style="1" hidden="1"/>
    <col min="7425" max="7425" width="3.25" style="1" hidden="1"/>
    <col min="7426" max="7426" width="6.125" style="1" hidden="1"/>
    <col min="7427" max="7427" width="9" style="1" hidden="1"/>
    <col min="7428" max="7428" width="19.5" style="1" hidden="1"/>
    <col min="7429" max="7429" width="6.5" style="1" hidden="1"/>
    <col min="7430" max="7430" width="33.125" style="1" hidden="1"/>
    <col min="7431" max="7431" width="14.375" style="1" hidden="1"/>
    <col min="7432" max="7432" width="12.875" style="1" hidden="1"/>
    <col min="7433" max="7433" width="11.625" style="1" hidden="1"/>
    <col min="7434" max="7434" width="6.25" style="1" hidden="1"/>
    <col min="7435" max="7435" width="8.625" style="1" hidden="1"/>
    <col min="7436" max="7436" width="8.25" style="1" hidden="1"/>
    <col min="7437" max="7437" width="10.25" style="1" hidden="1"/>
    <col min="7438" max="7438" width="7" style="1" hidden="1"/>
    <col min="7439" max="7439" width="12.875" style="1" hidden="1"/>
    <col min="7440" max="7441" width="10.625" style="1" hidden="1"/>
    <col min="7442" max="7442" width="14.375" style="1" hidden="1"/>
    <col min="7443" max="7443" width="28.5" style="1" hidden="1"/>
    <col min="7444" max="7680" width="9" style="1" hidden="1"/>
    <col min="7681" max="7681" width="3.25" style="1" hidden="1"/>
    <col min="7682" max="7682" width="6.125" style="1" hidden="1"/>
    <col min="7683" max="7683" width="9" style="1" hidden="1"/>
    <col min="7684" max="7684" width="19.5" style="1" hidden="1"/>
    <col min="7685" max="7685" width="6.5" style="1" hidden="1"/>
    <col min="7686" max="7686" width="33.125" style="1" hidden="1"/>
    <col min="7687" max="7687" width="14.375" style="1" hidden="1"/>
    <col min="7688" max="7688" width="12.875" style="1" hidden="1"/>
    <col min="7689" max="7689" width="11.625" style="1" hidden="1"/>
    <col min="7690" max="7690" width="6.25" style="1" hidden="1"/>
    <col min="7691" max="7691" width="8.625" style="1" hidden="1"/>
    <col min="7692" max="7692" width="8.25" style="1" hidden="1"/>
    <col min="7693" max="7693" width="10.25" style="1" hidden="1"/>
    <col min="7694" max="7694" width="7" style="1" hidden="1"/>
    <col min="7695" max="7695" width="12.875" style="1" hidden="1"/>
    <col min="7696" max="7697" width="10.625" style="1" hidden="1"/>
    <col min="7698" max="7698" width="14.375" style="1" hidden="1"/>
    <col min="7699" max="7699" width="28.5" style="1" hidden="1"/>
    <col min="7700" max="7936" width="9" style="1" hidden="1"/>
    <col min="7937" max="7937" width="3.25" style="1" hidden="1"/>
    <col min="7938" max="7938" width="6.125" style="1" hidden="1"/>
    <col min="7939" max="7939" width="9" style="1" hidden="1"/>
    <col min="7940" max="7940" width="19.5" style="1" hidden="1"/>
    <col min="7941" max="7941" width="6.5" style="1" hidden="1"/>
    <col min="7942" max="7942" width="33.125" style="1" hidden="1"/>
    <col min="7943" max="7943" width="14.375" style="1" hidden="1"/>
    <col min="7944" max="7944" width="12.875" style="1" hidden="1"/>
    <col min="7945" max="7945" width="11.625" style="1" hidden="1"/>
    <col min="7946" max="7946" width="6.25" style="1" hidden="1"/>
    <col min="7947" max="7947" width="8.625" style="1" hidden="1"/>
    <col min="7948" max="7948" width="8.25" style="1" hidden="1"/>
    <col min="7949" max="7949" width="10.25" style="1" hidden="1"/>
    <col min="7950" max="7950" width="7" style="1" hidden="1"/>
    <col min="7951" max="7951" width="12.875" style="1" hidden="1"/>
    <col min="7952" max="7953" width="10.625" style="1" hidden="1"/>
    <col min="7954" max="7954" width="14.375" style="1" hidden="1"/>
    <col min="7955" max="7955" width="28.5" style="1" hidden="1"/>
    <col min="7956" max="8192" width="9" style="1" hidden="1"/>
    <col min="8193" max="8193" width="3.25" style="1" hidden="1"/>
    <col min="8194" max="8194" width="6.125" style="1" hidden="1"/>
    <col min="8195" max="8195" width="9" style="1" hidden="1"/>
    <col min="8196" max="8196" width="19.5" style="1" hidden="1"/>
    <col min="8197" max="8197" width="6.5" style="1" hidden="1"/>
    <col min="8198" max="8198" width="33.125" style="1" hidden="1"/>
    <col min="8199" max="8199" width="14.375" style="1" hidden="1"/>
    <col min="8200" max="8200" width="12.875" style="1" hidden="1"/>
    <col min="8201" max="8201" width="11.625" style="1" hidden="1"/>
    <col min="8202" max="8202" width="6.25" style="1" hidden="1"/>
    <col min="8203" max="8203" width="8.625" style="1" hidden="1"/>
    <col min="8204" max="8204" width="8.25" style="1" hidden="1"/>
    <col min="8205" max="8205" width="10.25" style="1" hidden="1"/>
    <col min="8206" max="8206" width="7" style="1" hidden="1"/>
    <col min="8207" max="8207" width="12.875" style="1" hidden="1"/>
    <col min="8208" max="8209" width="10.625" style="1" hidden="1"/>
    <col min="8210" max="8210" width="14.375" style="1" hidden="1"/>
    <col min="8211" max="8211" width="28.5" style="1" hidden="1"/>
    <col min="8212" max="8448" width="9" style="1" hidden="1"/>
    <col min="8449" max="8449" width="3.25" style="1" hidden="1"/>
    <col min="8450" max="8450" width="6.125" style="1" hidden="1"/>
    <col min="8451" max="8451" width="9" style="1" hidden="1"/>
    <col min="8452" max="8452" width="19.5" style="1" hidden="1"/>
    <col min="8453" max="8453" width="6.5" style="1" hidden="1"/>
    <col min="8454" max="8454" width="33.125" style="1" hidden="1"/>
    <col min="8455" max="8455" width="14.375" style="1" hidden="1"/>
    <col min="8456" max="8456" width="12.875" style="1" hidden="1"/>
    <col min="8457" max="8457" width="11.625" style="1" hidden="1"/>
    <col min="8458" max="8458" width="6.25" style="1" hidden="1"/>
    <col min="8459" max="8459" width="8.625" style="1" hidden="1"/>
    <col min="8460" max="8460" width="8.25" style="1" hidden="1"/>
    <col min="8461" max="8461" width="10.25" style="1" hidden="1"/>
    <col min="8462" max="8462" width="7" style="1" hidden="1"/>
    <col min="8463" max="8463" width="12.875" style="1" hidden="1"/>
    <col min="8464" max="8465" width="10.625" style="1" hidden="1"/>
    <col min="8466" max="8466" width="14.375" style="1" hidden="1"/>
    <col min="8467" max="8467" width="28.5" style="1" hidden="1"/>
    <col min="8468" max="8704" width="9" style="1" hidden="1"/>
    <col min="8705" max="8705" width="3.25" style="1" hidden="1"/>
    <col min="8706" max="8706" width="6.125" style="1" hidden="1"/>
    <col min="8707" max="8707" width="9" style="1" hidden="1"/>
    <col min="8708" max="8708" width="19.5" style="1" hidden="1"/>
    <col min="8709" max="8709" width="6.5" style="1" hidden="1"/>
    <col min="8710" max="8710" width="33.125" style="1" hidden="1"/>
    <col min="8711" max="8711" width="14.375" style="1" hidden="1"/>
    <col min="8712" max="8712" width="12.875" style="1" hidden="1"/>
    <col min="8713" max="8713" width="11.625" style="1" hidden="1"/>
    <col min="8714" max="8714" width="6.25" style="1" hidden="1"/>
    <col min="8715" max="8715" width="8.625" style="1" hidden="1"/>
    <col min="8716" max="8716" width="8.25" style="1" hidden="1"/>
    <col min="8717" max="8717" width="10.25" style="1" hidden="1"/>
    <col min="8718" max="8718" width="7" style="1" hidden="1"/>
    <col min="8719" max="8719" width="12.875" style="1" hidden="1"/>
    <col min="8720" max="8721" width="10.625" style="1" hidden="1"/>
    <col min="8722" max="8722" width="14.375" style="1" hidden="1"/>
    <col min="8723" max="8723" width="28.5" style="1" hidden="1"/>
    <col min="8724" max="8960" width="9" style="1" hidden="1"/>
    <col min="8961" max="8961" width="3.25" style="1" hidden="1"/>
    <col min="8962" max="8962" width="6.125" style="1" hidden="1"/>
    <col min="8963" max="8963" width="9" style="1" hidden="1"/>
    <col min="8964" max="8964" width="19.5" style="1" hidden="1"/>
    <col min="8965" max="8965" width="6.5" style="1" hidden="1"/>
    <col min="8966" max="8966" width="33.125" style="1" hidden="1"/>
    <col min="8967" max="8967" width="14.375" style="1" hidden="1"/>
    <col min="8968" max="8968" width="12.875" style="1" hidden="1"/>
    <col min="8969" max="8969" width="11.625" style="1" hidden="1"/>
    <col min="8970" max="8970" width="6.25" style="1" hidden="1"/>
    <col min="8971" max="8971" width="8.625" style="1" hidden="1"/>
    <col min="8972" max="8972" width="8.25" style="1" hidden="1"/>
    <col min="8973" max="8973" width="10.25" style="1" hidden="1"/>
    <col min="8974" max="8974" width="7" style="1" hidden="1"/>
    <col min="8975" max="8975" width="12.875" style="1" hidden="1"/>
    <col min="8976" max="8977" width="10.625" style="1" hidden="1"/>
    <col min="8978" max="8978" width="14.375" style="1" hidden="1"/>
    <col min="8979" max="8979" width="28.5" style="1" hidden="1"/>
    <col min="8980" max="9216" width="9" style="1" hidden="1"/>
    <col min="9217" max="9217" width="3.25" style="1" hidden="1"/>
    <col min="9218" max="9218" width="6.125" style="1" hidden="1"/>
    <col min="9219" max="9219" width="9" style="1" hidden="1"/>
    <col min="9220" max="9220" width="19.5" style="1" hidden="1"/>
    <col min="9221" max="9221" width="6.5" style="1" hidden="1"/>
    <col min="9222" max="9222" width="33.125" style="1" hidden="1"/>
    <col min="9223" max="9223" width="14.375" style="1" hidden="1"/>
    <col min="9224" max="9224" width="12.875" style="1" hidden="1"/>
    <col min="9225" max="9225" width="11.625" style="1" hidden="1"/>
    <col min="9226" max="9226" width="6.25" style="1" hidden="1"/>
    <col min="9227" max="9227" width="8.625" style="1" hidden="1"/>
    <col min="9228" max="9228" width="8.25" style="1" hidden="1"/>
    <col min="9229" max="9229" width="10.25" style="1" hidden="1"/>
    <col min="9230" max="9230" width="7" style="1" hidden="1"/>
    <col min="9231" max="9231" width="12.875" style="1" hidden="1"/>
    <col min="9232" max="9233" width="10.625" style="1" hidden="1"/>
    <col min="9234" max="9234" width="14.375" style="1" hidden="1"/>
    <col min="9235" max="9235" width="28.5" style="1" hidden="1"/>
    <col min="9236" max="9472" width="9" style="1" hidden="1"/>
    <col min="9473" max="9473" width="3.25" style="1" hidden="1"/>
    <col min="9474" max="9474" width="6.125" style="1" hidden="1"/>
    <col min="9475" max="9475" width="9" style="1" hidden="1"/>
    <col min="9476" max="9476" width="19.5" style="1" hidden="1"/>
    <col min="9477" max="9477" width="6.5" style="1" hidden="1"/>
    <col min="9478" max="9478" width="33.125" style="1" hidden="1"/>
    <col min="9479" max="9479" width="14.375" style="1" hidden="1"/>
    <col min="9480" max="9480" width="12.875" style="1" hidden="1"/>
    <col min="9481" max="9481" width="11.625" style="1" hidden="1"/>
    <col min="9482" max="9482" width="6.25" style="1" hidden="1"/>
    <col min="9483" max="9483" width="8.625" style="1" hidden="1"/>
    <col min="9484" max="9484" width="8.25" style="1" hidden="1"/>
    <col min="9485" max="9485" width="10.25" style="1" hidden="1"/>
    <col min="9486" max="9486" width="7" style="1" hidden="1"/>
    <col min="9487" max="9487" width="12.875" style="1" hidden="1"/>
    <col min="9488" max="9489" width="10.625" style="1" hidden="1"/>
    <col min="9490" max="9490" width="14.375" style="1" hidden="1"/>
    <col min="9491" max="9491" width="28.5" style="1" hidden="1"/>
    <col min="9492" max="9728" width="9" style="1" hidden="1"/>
    <col min="9729" max="9729" width="3.25" style="1" hidden="1"/>
    <col min="9730" max="9730" width="6.125" style="1" hidden="1"/>
    <col min="9731" max="9731" width="9" style="1" hidden="1"/>
    <col min="9732" max="9732" width="19.5" style="1" hidden="1"/>
    <col min="9733" max="9733" width="6.5" style="1" hidden="1"/>
    <col min="9734" max="9734" width="33.125" style="1" hidden="1"/>
    <col min="9735" max="9735" width="14.375" style="1" hidden="1"/>
    <col min="9736" max="9736" width="12.875" style="1" hidden="1"/>
    <col min="9737" max="9737" width="11.625" style="1" hidden="1"/>
    <col min="9738" max="9738" width="6.25" style="1" hidden="1"/>
    <col min="9739" max="9739" width="8.625" style="1" hidden="1"/>
    <col min="9740" max="9740" width="8.25" style="1" hidden="1"/>
    <col min="9741" max="9741" width="10.25" style="1" hidden="1"/>
    <col min="9742" max="9742" width="7" style="1" hidden="1"/>
    <col min="9743" max="9743" width="12.875" style="1" hidden="1"/>
    <col min="9744" max="9745" width="10.625" style="1" hidden="1"/>
    <col min="9746" max="9746" width="14.375" style="1" hidden="1"/>
    <col min="9747" max="9747" width="28.5" style="1" hidden="1"/>
    <col min="9748" max="9984" width="9" style="1" hidden="1"/>
    <col min="9985" max="9985" width="3.25" style="1" hidden="1"/>
    <col min="9986" max="9986" width="6.125" style="1" hidden="1"/>
    <col min="9987" max="9987" width="9" style="1" hidden="1"/>
    <col min="9988" max="9988" width="19.5" style="1" hidden="1"/>
    <col min="9989" max="9989" width="6.5" style="1" hidden="1"/>
    <col min="9990" max="9990" width="33.125" style="1" hidden="1"/>
    <col min="9991" max="9991" width="14.375" style="1" hidden="1"/>
    <col min="9992" max="9992" width="12.875" style="1" hidden="1"/>
    <col min="9993" max="9993" width="11.625" style="1" hidden="1"/>
    <col min="9994" max="9994" width="6.25" style="1" hidden="1"/>
    <col min="9995" max="9995" width="8.625" style="1" hidden="1"/>
    <col min="9996" max="9996" width="8.25" style="1" hidden="1"/>
    <col min="9997" max="9997" width="10.25" style="1" hidden="1"/>
    <col min="9998" max="9998" width="7" style="1" hidden="1"/>
    <col min="9999" max="9999" width="12.875" style="1" hidden="1"/>
    <col min="10000" max="10001" width="10.625" style="1" hidden="1"/>
    <col min="10002" max="10002" width="14.375" style="1" hidden="1"/>
    <col min="10003" max="10003" width="28.5" style="1" hidden="1"/>
    <col min="10004" max="10240" width="9" style="1" hidden="1"/>
    <col min="10241" max="10241" width="3.25" style="1" hidden="1"/>
    <col min="10242" max="10242" width="6.125" style="1" hidden="1"/>
    <col min="10243" max="10243" width="9" style="1" hidden="1"/>
    <col min="10244" max="10244" width="19.5" style="1" hidden="1"/>
    <col min="10245" max="10245" width="6.5" style="1" hidden="1"/>
    <col min="10246" max="10246" width="33.125" style="1" hidden="1"/>
    <col min="10247" max="10247" width="14.375" style="1" hidden="1"/>
    <col min="10248" max="10248" width="12.875" style="1" hidden="1"/>
    <col min="10249" max="10249" width="11.625" style="1" hidden="1"/>
    <col min="10250" max="10250" width="6.25" style="1" hidden="1"/>
    <col min="10251" max="10251" width="8.625" style="1" hidden="1"/>
    <col min="10252" max="10252" width="8.25" style="1" hidden="1"/>
    <col min="10253" max="10253" width="10.25" style="1" hidden="1"/>
    <col min="10254" max="10254" width="7" style="1" hidden="1"/>
    <col min="10255" max="10255" width="12.875" style="1" hidden="1"/>
    <col min="10256" max="10257" width="10.625" style="1" hidden="1"/>
    <col min="10258" max="10258" width="14.375" style="1" hidden="1"/>
    <col min="10259" max="10259" width="28.5" style="1" hidden="1"/>
    <col min="10260" max="10496" width="9" style="1" hidden="1"/>
    <col min="10497" max="10497" width="3.25" style="1" hidden="1"/>
    <col min="10498" max="10498" width="6.125" style="1" hidden="1"/>
    <col min="10499" max="10499" width="9" style="1" hidden="1"/>
    <col min="10500" max="10500" width="19.5" style="1" hidden="1"/>
    <col min="10501" max="10501" width="6.5" style="1" hidden="1"/>
    <col min="10502" max="10502" width="33.125" style="1" hidden="1"/>
    <col min="10503" max="10503" width="14.375" style="1" hidden="1"/>
    <col min="10504" max="10504" width="12.875" style="1" hidden="1"/>
    <col min="10505" max="10505" width="11.625" style="1" hidden="1"/>
    <col min="10506" max="10506" width="6.25" style="1" hidden="1"/>
    <col min="10507" max="10507" width="8.625" style="1" hidden="1"/>
    <col min="10508" max="10508" width="8.25" style="1" hidden="1"/>
    <col min="10509" max="10509" width="10.25" style="1" hidden="1"/>
    <col min="10510" max="10510" width="7" style="1" hidden="1"/>
    <col min="10511" max="10511" width="12.875" style="1" hidden="1"/>
    <col min="10512" max="10513" width="10.625" style="1" hidden="1"/>
    <col min="10514" max="10514" width="14.375" style="1" hidden="1"/>
    <col min="10515" max="10515" width="28.5" style="1" hidden="1"/>
    <col min="10516" max="10752" width="9" style="1" hidden="1"/>
    <col min="10753" max="10753" width="3.25" style="1" hidden="1"/>
    <col min="10754" max="10754" width="6.125" style="1" hidden="1"/>
    <col min="10755" max="10755" width="9" style="1" hidden="1"/>
    <col min="10756" max="10756" width="19.5" style="1" hidden="1"/>
    <col min="10757" max="10757" width="6.5" style="1" hidden="1"/>
    <col min="10758" max="10758" width="33.125" style="1" hidden="1"/>
    <col min="10759" max="10759" width="14.375" style="1" hidden="1"/>
    <col min="10760" max="10760" width="12.875" style="1" hidden="1"/>
    <col min="10761" max="10761" width="11.625" style="1" hidden="1"/>
    <col min="10762" max="10762" width="6.25" style="1" hidden="1"/>
    <col min="10763" max="10763" width="8.625" style="1" hidden="1"/>
    <col min="10764" max="10764" width="8.25" style="1" hidden="1"/>
    <col min="10765" max="10765" width="10.25" style="1" hidden="1"/>
    <col min="10766" max="10766" width="7" style="1" hidden="1"/>
    <col min="10767" max="10767" width="12.875" style="1" hidden="1"/>
    <col min="10768" max="10769" width="10.625" style="1" hidden="1"/>
    <col min="10770" max="10770" width="14.375" style="1" hidden="1"/>
    <col min="10771" max="10771" width="28.5" style="1" hidden="1"/>
    <col min="10772" max="11008" width="9" style="1" hidden="1"/>
    <col min="11009" max="11009" width="3.25" style="1" hidden="1"/>
    <col min="11010" max="11010" width="6.125" style="1" hidden="1"/>
    <col min="11011" max="11011" width="9" style="1" hidden="1"/>
    <col min="11012" max="11012" width="19.5" style="1" hidden="1"/>
    <col min="11013" max="11013" width="6.5" style="1" hidden="1"/>
    <col min="11014" max="11014" width="33.125" style="1" hidden="1"/>
    <col min="11015" max="11015" width="14.375" style="1" hidden="1"/>
    <col min="11016" max="11016" width="12.875" style="1" hidden="1"/>
    <col min="11017" max="11017" width="11.625" style="1" hidden="1"/>
    <col min="11018" max="11018" width="6.25" style="1" hidden="1"/>
    <col min="11019" max="11019" width="8.625" style="1" hidden="1"/>
    <col min="11020" max="11020" width="8.25" style="1" hidden="1"/>
    <col min="11021" max="11021" width="10.25" style="1" hidden="1"/>
    <col min="11022" max="11022" width="7" style="1" hidden="1"/>
    <col min="11023" max="11023" width="12.875" style="1" hidden="1"/>
    <col min="11024" max="11025" width="10.625" style="1" hidden="1"/>
    <col min="11026" max="11026" width="14.375" style="1" hidden="1"/>
    <col min="11027" max="11027" width="28.5" style="1" hidden="1"/>
    <col min="11028" max="11264" width="9" style="1" hidden="1"/>
    <col min="11265" max="11265" width="3.25" style="1" hidden="1"/>
    <col min="11266" max="11266" width="6.125" style="1" hidden="1"/>
    <col min="11267" max="11267" width="9" style="1" hidden="1"/>
    <col min="11268" max="11268" width="19.5" style="1" hidden="1"/>
    <col min="11269" max="11269" width="6.5" style="1" hidden="1"/>
    <col min="11270" max="11270" width="33.125" style="1" hidden="1"/>
    <col min="11271" max="11271" width="14.375" style="1" hidden="1"/>
    <col min="11272" max="11272" width="12.875" style="1" hidden="1"/>
    <col min="11273" max="11273" width="11.625" style="1" hidden="1"/>
    <col min="11274" max="11274" width="6.25" style="1" hidden="1"/>
    <col min="11275" max="11275" width="8.625" style="1" hidden="1"/>
    <col min="11276" max="11276" width="8.25" style="1" hidden="1"/>
    <col min="11277" max="11277" width="10.25" style="1" hidden="1"/>
    <col min="11278" max="11278" width="7" style="1" hidden="1"/>
    <col min="11279" max="11279" width="12.875" style="1" hidden="1"/>
    <col min="11280" max="11281" width="10.625" style="1" hidden="1"/>
    <col min="11282" max="11282" width="14.375" style="1" hidden="1"/>
    <col min="11283" max="11283" width="28.5" style="1" hidden="1"/>
    <col min="11284" max="11520" width="9" style="1" hidden="1"/>
    <col min="11521" max="11521" width="3.25" style="1" hidden="1"/>
    <col min="11522" max="11522" width="6.125" style="1" hidden="1"/>
    <col min="11523" max="11523" width="9" style="1" hidden="1"/>
    <col min="11524" max="11524" width="19.5" style="1" hidden="1"/>
    <col min="11525" max="11525" width="6.5" style="1" hidden="1"/>
    <col min="11526" max="11526" width="33.125" style="1" hidden="1"/>
    <col min="11527" max="11527" width="14.375" style="1" hidden="1"/>
    <col min="11528" max="11528" width="12.875" style="1" hidden="1"/>
    <col min="11529" max="11529" width="11.625" style="1" hidden="1"/>
    <col min="11530" max="11530" width="6.25" style="1" hidden="1"/>
    <col min="11531" max="11531" width="8.625" style="1" hidden="1"/>
    <col min="11532" max="11532" width="8.25" style="1" hidden="1"/>
    <col min="11533" max="11533" width="10.25" style="1" hidden="1"/>
    <col min="11534" max="11534" width="7" style="1" hidden="1"/>
    <col min="11535" max="11535" width="12.875" style="1" hidden="1"/>
    <col min="11536" max="11537" width="10.625" style="1" hidden="1"/>
    <col min="11538" max="11538" width="14.375" style="1" hidden="1"/>
    <col min="11539" max="11539" width="28.5" style="1" hidden="1"/>
    <col min="11540" max="11776" width="9" style="1" hidden="1"/>
    <col min="11777" max="11777" width="3.25" style="1" hidden="1"/>
    <col min="11778" max="11778" width="6.125" style="1" hidden="1"/>
    <col min="11779" max="11779" width="9" style="1" hidden="1"/>
    <col min="11780" max="11780" width="19.5" style="1" hidden="1"/>
    <col min="11781" max="11781" width="6.5" style="1" hidden="1"/>
    <col min="11782" max="11782" width="33.125" style="1" hidden="1"/>
    <col min="11783" max="11783" width="14.375" style="1" hidden="1"/>
    <col min="11784" max="11784" width="12.875" style="1" hidden="1"/>
    <col min="11785" max="11785" width="11.625" style="1" hidden="1"/>
    <col min="11786" max="11786" width="6.25" style="1" hidden="1"/>
    <col min="11787" max="11787" width="8.625" style="1" hidden="1"/>
    <col min="11788" max="11788" width="8.25" style="1" hidden="1"/>
    <col min="11789" max="11789" width="10.25" style="1" hidden="1"/>
    <col min="11790" max="11790" width="7" style="1" hidden="1"/>
    <col min="11791" max="11791" width="12.875" style="1" hidden="1"/>
    <col min="11792" max="11793" width="10.625" style="1" hidden="1"/>
    <col min="11794" max="11794" width="14.375" style="1" hidden="1"/>
    <col min="11795" max="11795" width="28.5" style="1" hidden="1"/>
    <col min="11796" max="12032" width="9" style="1" hidden="1"/>
    <col min="12033" max="12033" width="3.25" style="1" hidden="1"/>
    <col min="12034" max="12034" width="6.125" style="1" hidden="1"/>
    <col min="12035" max="12035" width="9" style="1" hidden="1"/>
    <col min="12036" max="12036" width="19.5" style="1" hidden="1"/>
    <col min="12037" max="12037" width="6.5" style="1" hidden="1"/>
    <col min="12038" max="12038" width="33.125" style="1" hidden="1"/>
    <col min="12039" max="12039" width="14.375" style="1" hidden="1"/>
    <col min="12040" max="12040" width="12.875" style="1" hidden="1"/>
    <col min="12041" max="12041" width="11.625" style="1" hidden="1"/>
    <col min="12042" max="12042" width="6.25" style="1" hidden="1"/>
    <col min="12043" max="12043" width="8.625" style="1" hidden="1"/>
    <col min="12044" max="12044" width="8.25" style="1" hidden="1"/>
    <col min="12045" max="12045" width="10.25" style="1" hidden="1"/>
    <col min="12046" max="12046" width="7" style="1" hidden="1"/>
    <col min="12047" max="12047" width="12.875" style="1" hidden="1"/>
    <col min="12048" max="12049" width="10.625" style="1" hidden="1"/>
    <col min="12050" max="12050" width="14.375" style="1" hidden="1"/>
    <col min="12051" max="12051" width="28.5" style="1" hidden="1"/>
    <col min="12052" max="12288" width="9" style="1" hidden="1"/>
    <col min="12289" max="12289" width="3.25" style="1" hidden="1"/>
    <col min="12290" max="12290" width="6.125" style="1" hidden="1"/>
    <col min="12291" max="12291" width="9" style="1" hidden="1"/>
    <col min="12292" max="12292" width="19.5" style="1" hidden="1"/>
    <col min="12293" max="12293" width="6.5" style="1" hidden="1"/>
    <col min="12294" max="12294" width="33.125" style="1" hidden="1"/>
    <col min="12295" max="12295" width="14.375" style="1" hidden="1"/>
    <col min="12296" max="12296" width="12.875" style="1" hidden="1"/>
    <col min="12297" max="12297" width="11.625" style="1" hidden="1"/>
    <col min="12298" max="12298" width="6.25" style="1" hidden="1"/>
    <col min="12299" max="12299" width="8.625" style="1" hidden="1"/>
    <col min="12300" max="12300" width="8.25" style="1" hidden="1"/>
    <col min="12301" max="12301" width="10.25" style="1" hidden="1"/>
    <col min="12302" max="12302" width="7" style="1" hidden="1"/>
    <col min="12303" max="12303" width="12.875" style="1" hidden="1"/>
    <col min="12304" max="12305" width="10.625" style="1" hidden="1"/>
    <col min="12306" max="12306" width="14.375" style="1" hidden="1"/>
    <col min="12307" max="12307" width="28.5" style="1" hidden="1"/>
    <col min="12308" max="12544" width="9" style="1" hidden="1"/>
    <col min="12545" max="12545" width="3.25" style="1" hidden="1"/>
    <col min="12546" max="12546" width="6.125" style="1" hidden="1"/>
    <col min="12547" max="12547" width="9" style="1" hidden="1"/>
    <col min="12548" max="12548" width="19.5" style="1" hidden="1"/>
    <col min="12549" max="12549" width="6.5" style="1" hidden="1"/>
    <col min="12550" max="12550" width="33.125" style="1" hidden="1"/>
    <col min="12551" max="12551" width="14.375" style="1" hidden="1"/>
    <col min="12552" max="12552" width="12.875" style="1" hidden="1"/>
    <col min="12553" max="12553" width="11.625" style="1" hidden="1"/>
    <col min="12554" max="12554" width="6.25" style="1" hidden="1"/>
    <col min="12555" max="12555" width="8.625" style="1" hidden="1"/>
    <col min="12556" max="12556" width="8.25" style="1" hidden="1"/>
    <col min="12557" max="12557" width="10.25" style="1" hidden="1"/>
    <col min="12558" max="12558" width="7" style="1" hidden="1"/>
    <col min="12559" max="12559" width="12.875" style="1" hidden="1"/>
    <col min="12560" max="12561" width="10.625" style="1" hidden="1"/>
    <col min="12562" max="12562" width="14.375" style="1" hidden="1"/>
    <col min="12563" max="12563" width="28.5" style="1" hidden="1"/>
    <col min="12564" max="12800" width="9" style="1" hidden="1"/>
    <col min="12801" max="12801" width="3.25" style="1" hidden="1"/>
    <col min="12802" max="12802" width="6.125" style="1" hidden="1"/>
    <col min="12803" max="12803" width="9" style="1" hidden="1"/>
    <col min="12804" max="12804" width="19.5" style="1" hidden="1"/>
    <col min="12805" max="12805" width="6.5" style="1" hidden="1"/>
    <col min="12806" max="12806" width="33.125" style="1" hidden="1"/>
    <col min="12807" max="12807" width="14.375" style="1" hidden="1"/>
    <col min="12808" max="12808" width="12.875" style="1" hidden="1"/>
    <col min="12809" max="12809" width="11.625" style="1" hidden="1"/>
    <col min="12810" max="12810" width="6.25" style="1" hidden="1"/>
    <col min="12811" max="12811" width="8.625" style="1" hidden="1"/>
    <col min="12812" max="12812" width="8.25" style="1" hidden="1"/>
    <col min="12813" max="12813" width="10.25" style="1" hidden="1"/>
    <col min="12814" max="12814" width="7" style="1" hidden="1"/>
    <col min="12815" max="12815" width="12.875" style="1" hidden="1"/>
    <col min="12816" max="12817" width="10.625" style="1" hidden="1"/>
    <col min="12818" max="12818" width="14.375" style="1" hidden="1"/>
    <col min="12819" max="12819" width="28.5" style="1" hidden="1"/>
    <col min="12820" max="13056" width="9" style="1" hidden="1"/>
    <col min="13057" max="13057" width="3.25" style="1" hidden="1"/>
    <col min="13058" max="13058" width="6.125" style="1" hidden="1"/>
    <col min="13059" max="13059" width="9" style="1" hidden="1"/>
    <col min="13060" max="13060" width="19.5" style="1" hidden="1"/>
    <col min="13061" max="13061" width="6.5" style="1" hidden="1"/>
    <col min="13062" max="13062" width="33.125" style="1" hidden="1"/>
    <col min="13063" max="13063" width="14.375" style="1" hidden="1"/>
    <col min="13064" max="13064" width="12.875" style="1" hidden="1"/>
    <col min="13065" max="13065" width="11.625" style="1" hidden="1"/>
    <col min="13066" max="13066" width="6.25" style="1" hidden="1"/>
    <col min="13067" max="13067" width="8.625" style="1" hidden="1"/>
    <col min="13068" max="13068" width="8.25" style="1" hidden="1"/>
    <col min="13069" max="13069" width="10.25" style="1" hidden="1"/>
    <col min="13070" max="13070" width="7" style="1" hidden="1"/>
    <col min="13071" max="13071" width="12.875" style="1" hidden="1"/>
    <col min="13072" max="13073" width="10.625" style="1" hidden="1"/>
    <col min="13074" max="13074" width="14.375" style="1" hidden="1"/>
    <col min="13075" max="13075" width="28.5" style="1" hidden="1"/>
    <col min="13076" max="13312" width="9" style="1" hidden="1"/>
    <col min="13313" max="13313" width="3.25" style="1" hidden="1"/>
    <col min="13314" max="13314" width="6.125" style="1" hidden="1"/>
    <col min="13315" max="13315" width="9" style="1" hidden="1"/>
    <col min="13316" max="13316" width="19.5" style="1" hidden="1"/>
    <col min="13317" max="13317" width="6.5" style="1" hidden="1"/>
    <col min="13318" max="13318" width="33.125" style="1" hidden="1"/>
    <col min="13319" max="13319" width="14.375" style="1" hidden="1"/>
    <col min="13320" max="13320" width="12.875" style="1" hidden="1"/>
    <col min="13321" max="13321" width="11.625" style="1" hidden="1"/>
    <col min="13322" max="13322" width="6.25" style="1" hidden="1"/>
    <col min="13323" max="13323" width="8.625" style="1" hidden="1"/>
    <col min="13324" max="13324" width="8.25" style="1" hidden="1"/>
    <col min="13325" max="13325" width="10.25" style="1" hidden="1"/>
    <col min="13326" max="13326" width="7" style="1" hidden="1"/>
    <col min="13327" max="13327" width="12.875" style="1" hidden="1"/>
    <col min="13328" max="13329" width="10.625" style="1" hidden="1"/>
    <col min="13330" max="13330" width="14.375" style="1" hidden="1"/>
    <col min="13331" max="13331" width="28.5" style="1" hidden="1"/>
    <col min="13332" max="13568" width="9" style="1" hidden="1"/>
    <col min="13569" max="13569" width="3.25" style="1" hidden="1"/>
    <col min="13570" max="13570" width="6.125" style="1" hidden="1"/>
    <col min="13571" max="13571" width="9" style="1" hidden="1"/>
    <col min="13572" max="13572" width="19.5" style="1" hidden="1"/>
    <col min="13573" max="13573" width="6.5" style="1" hidden="1"/>
    <col min="13574" max="13574" width="33.125" style="1" hidden="1"/>
    <col min="13575" max="13575" width="14.375" style="1" hidden="1"/>
    <col min="13576" max="13576" width="12.875" style="1" hidden="1"/>
    <col min="13577" max="13577" width="11.625" style="1" hidden="1"/>
    <col min="13578" max="13578" width="6.25" style="1" hidden="1"/>
    <col min="13579" max="13579" width="8.625" style="1" hidden="1"/>
    <col min="13580" max="13580" width="8.25" style="1" hidden="1"/>
    <col min="13581" max="13581" width="10.25" style="1" hidden="1"/>
    <col min="13582" max="13582" width="7" style="1" hidden="1"/>
    <col min="13583" max="13583" width="12.875" style="1" hidden="1"/>
    <col min="13584" max="13585" width="10.625" style="1" hidden="1"/>
    <col min="13586" max="13586" width="14.375" style="1" hidden="1"/>
    <col min="13587" max="13587" width="28.5" style="1" hidden="1"/>
    <col min="13588" max="13824" width="9" style="1" hidden="1"/>
    <col min="13825" max="13825" width="3.25" style="1" hidden="1"/>
    <col min="13826" max="13826" width="6.125" style="1" hidden="1"/>
    <col min="13827" max="13827" width="9" style="1" hidden="1"/>
    <col min="13828" max="13828" width="19.5" style="1" hidden="1"/>
    <col min="13829" max="13829" width="6.5" style="1" hidden="1"/>
    <col min="13830" max="13830" width="33.125" style="1" hidden="1"/>
    <col min="13831" max="13831" width="14.375" style="1" hidden="1"/>
    <col min="13832" max="13832" width="12.875" style="1" hidden="1"/>
    <col min="13833" max="13833" width="11.625" style="1" hidden="1"/>
    <col min="13834" max="13834" width="6.25" style="1" hidden="1"/>
    <col min="13835" max="13835" width="8.625" style="1" hidden="1"/>
    <col min="13836" max="13836" width="8.25" style="1" hidden="1"/>
    <col min="13837" max="13837" width="10.25" style="1" hidden="1"/>
    <col min="13838" max="13838" width="7" style="1" hidden="1"/>
    <col min="13839" max="13839" width="12.875" style="1" hidden="1"/>
    <col min="13840" max="13841" width="10.625" style="1" hidden="1"/>
    <col min="13842" max="13842" width="14.375" style="1" hidden="1"/>
    <col min="13843" max="13843" width="28.5" style="1" hidden="1"/>
    <col min="13844" max="14080" width="9" style="1" hidden="1"/>
    <col min="14081" max="14081" width="3.25" style="1" hidden="1"/>
    <col min="14082" max="14082" width="6.125" style="1" hidden="1"/>
    <col min="14083" max="14083" width="9" style="1" hidden="1"/>
    <col min="14084" max="14084" width="19.5" style="1" hidden="1"/>
    <col min="14085" max="14085" width="6.5" style="1" hidden="1"/>
    <col min="14086" max="14086" width="33.125" style="1" hidden="1"/>
    <col min="14087" max="14087" width="14.375" style="1" hidden="1"/>
    <col min="14088" max="14088" width="12.875" style="1" hidden="1"/>
    <col min="14089" max="14089" width="11.625" style="1" hidden="1"/>
    <col min="14090" max="14090" width="6.25" style="1" hidden="1"/>
    <col min="14091" max="14091" width="8.625" style="1" hidden="1"/>
    <col min="14092" max="14092" width="8.25" style="1" hidden="1"/>
    <col min="14093" max="14093" width="10.25" style="1" hidden="1"/>
    <col min="14094" max="14094" width="7" style="1" hidden="1"/>
    <col min="14095" max="14095" width="12.875" style="1" hidden="1"/>
    <col min="14096" max="14097" width="10.625" style="1" hidden="1"/>
    <col min="14098" max="14098" width="14.375" style="1" hidden="1"/>
    <col min="14099" max="14099" width="28.5" style="1" hidden="1"/>
    <col min="14100" max="14336" width="9" style="1" hidden="1"/>
    <col min="14337" max="14337" width="3.25" style="1" hidden="1"/>
    <col min="14338" max="14338" width="6.125" style="1" hidden="1"/>
    <col min="14339" max="14339" width="9" style="1" hidden="1"/>
    <col min="14340" max="14340" width="19.5" style="1" hidden="1"/>
    <col min="14341" max="14341" width="6.5" style="1" hidden="1"/>
    <col min="14342" max="14342" width="33.125" style="1" hidden="1"/>
    <col min="14343" max="14343" width="14.375" style="1" hidden="1"/>
    <col min="14344" max="14344" width="12.875" style="1" hidden="1"/>
    <col min="14345" max="14345" width="11.625" style="1" hidden="1"/>
    <col min="14346" max="14346" width="6.25" style="1" hidden="1"/>
    <col min="14347" max="14347" width="8.625" style="1" hidden="1"/>
    <col min="14348" max="14348" width="8.25" style="1" hidden="1"/>
    <col min="14349" max="14349" width="10.25" style="1" hidden="1"/>
    <col min="14350" max="14350" width="7" style="1" hidden="1"/>
    <col min="14351" max="14351" width="12.875" style="1" hidden="1"/>
    <col min="14352" max="14353" width="10.625" style="1" hidden="1"/>
    <col min="14354" max="14354" width="14.375" style="1" hidden="1"/>
    <col min="14355" max="14355" width="28.5" style="1" hidden="1"/>
    <col min="14356" max="14592" width="9" style="1" hidden="1"/>
    <col min="14593" max="14593" width="3.25" style="1" hidden="1"/>
    <col min="14594" max="14594" width="6.125" style="1" hidden="1"/>
    <col min="14595" max="14595" width="9" style="1" hidden="1"/>
    <col min="14596" max="14596" width="19.5" style="1" hidden="1"/>
    <col min="14597" max="14597" width="6.5" style="1" hidden="1"/>
    <col min="14598" max="14598" width="33.125" style="1" hidden="1"/>
    <col min="14599" max="14599" width="14.375" style="1" hidden="1"/>
    <col min="14600" max="14600" width="12.875" style="1" hidden="1"/>
    <col min="14601" max="14601" width="11.625" style="1" hidden="1"/>
    <col min="14602" max="14602" width="6.25" style="1" hidden="1"/>
    <col min="14603" max="14603" width="8.625" style="1" hidden="1"/>
    <col min="14604" max="14604" width="8.25" style="1" hidden="1"/>
    <col min="14605" max="14605" width="10.25" style="1" hidden="1"/>
    <col min="14606" max="14606" width="7" style="1" hidden="1"/>
    <col min="14607" max="14607" width="12.875" style="1" hidden="1"/>
    <col min="14608" max="14609" width="10.625" style="1" hidden="1"/>
    <col min="14610" max="14610" width="14.375" style="1" hidden="1"/>
    <col min="14611" max="14611" width="28.5" style="1" hidden="1"/>
    <col min="14612" max="14848" width="9" style="1" hidden="1"/>
    <col min="14849" max="14849" width="3.25" style="1" hidden="1"/>
    <col min="14850" max="14850" width="6.125" style="1" hidden="1"/>
    <col min="14851" max="14851" width="9" style="1" hidden="1"/>
    <col min="14852" max="14852" width="19.5" style="1" hidden="1"/>
    <col min="14853" max="14853" width="6.5" style="1" hidden="1"/>
    <col min="14854" max="14854" width="33.125" style="1" hidden="1"/>
    <col min="14855" max="14855" width="14.375" style="1" hidden="1"/>
    <col min="14856" max="14856" width="12.875" style="1" hidden="1"/>
    <col min="14857" max="14857" width="11.625" style="1" hidden="1"/>
    <col min="14858" max="14858" width="6.25" style="1" hidden="1"/>
    <col min="14859" max="14859" width="8.625" style="1" hidden="1"/>
    <col min="14860" max="14860" width="8.25" style="1" hidden="1"/>
    <col min="14861" max="14861" width="10.25" style="1" hidden="1"/>
    <col min="14862" max="14862" width="7" style="1" hidden="1"/>
    <col min="14863" max="14863" width="12.875" style="1" hidden="1"/>
    <col min="14864" max="14865" width="10.625" style="1" hidden="1"/>
    <col min="14866" max="14866" width="14.375" style="1" hidden="1"/>
    <col min="14867" max="14867" width="28.5" style="1" hidden="1"/>
    <col min="14868" max="15104" width="9" style="1" hidden="1"/>
    <col min="15105" max="15105" width="3.25" style="1" hidden="1"/>
    <col min="15106" max="15106" width="6.125" style="1" hidden="1"/>
    <col min="15107" max="15107" width="9" style="1" hidden="1"/>
    <col min="15108" max="15108" width="19.5" style="1" hidden="1"/>
    <col min="15109" max="15109" width="6.5" style="1" hidden="1"/>
    <col min="15110" max="15110" width="33.125" style="1" hidden="1"/>
    <col min="15111" max="15111" width="14.375" style="1" hidden="1"/>
    <col min="15112" max="15112" width="12.875" style="1" hidden="1"/>
    <col min="15113" max="15113" width="11.625" style="1" hidden="1"/>
    <col min="15114" max="15114" width="6.25" style="1" hidden="1"/>
    <col min="15115" max="15115" width="8.625" style="1" hidden="1"/>
    <col min="15116" max="15116" width="8.25" style="1" hidden="1"/>
    <col min="15117" max="15117" width="10.25" style="1" hidden="1"/>
    <col min="15118" max="15118" width="7" style="1" hidden="1"/>
    <col min="15119" max="15119" width="12.875" style="1" hidden="1"/>
    <col min="15120" max="15121" width="10.625" style="1" hidden="1"/>
    <col min="15122" max="15122" width="14.375" style="1" hidden="1"/>
    <col min="15123" max="15123" width="28.5" style="1" hidden="1"/>
    <col min="15124" max="15360" width="9" style="1" hidden="1"/>
    <col min="15361" max="15361" width="3.25" style="1" hidden="1"/>
    <col min="15362" max="15362" width="6.125" style="1" hidden="1"/>
    <col min="15363" max="15363" width="9" style="1" hidden="1"/>
    <col min="15364" max="15364" width="19.5" style="1" hidden="1"/>
    <col min="15365" max="15365" width="6.5" style="1" hidden="1"/>
    <col min="15366" max="15366" width="33.125" style="1" hidden="1"/>
    <col min="15367" max="15367" width="14.375" style="1" hidden="1"/>
    <col min="15368" max="15368" width="12.875" style="1" hidden="1"/>
    <col min="15369" max="15369" width="11.625" style="1" hidden="1"/>
    <col min="15370" max="15370" width="6.25" style="1" hidden="1"/>
    <col min="15371" max="15371" width="8.625" style="1" hidden="1"/>
    <col min="15372" max="15372" width="8.25" style="1" hidden="1"/>
    <col min="15373" max="15373" width="10.25" style="1" hidden="1"/>
    <col min="15374" max="15374" width="7" style="1" hidden="1"/>
    <col min="15375" max="15375" width="12.875" style="1" hidden="1"/>
    <col min="15376" max="15377" width="10.625" style="1" hidden="1"/>
    <col min="15378" max="15378" width="14.375" style="1" hidden="1"/>
    <col min="15379" max="15379" width="28.5" style="1" hidden="1"/>
    <col min="15380" max="15616" width="9" style="1" hidden="1"/>
    <col min="15617" max="15617" width="3.25" style="1" hidden="1"/>
    <col min="15618" max="15618" width="6.125" style="1" hidden="1"/>
    <col min="15619" max="15619" width="9" style="1" hidden="1"/>
    <col min="15620" max="15620" width="19.5" style="1" hidden="1"/>
    <col min="15621" max="15621" width="6.5" style="1" hidden="1"/>
    <col min="15622" max="15622" width="33.125" style="1" hidden="1"/>
    <col min="15623" max="15623" width="14.375" style="1" hidden="1"/>
    <col min="15624" max="15624" width="12.875" style="1" hidden="1"/>
    <col min="15625" max="15625" width="11.625" style="1" hidden="1"/>
    <col min="15626" max="15626" width="6.25" style="1" hidden="1"/>
    <col min="15627" max="15627" width="8.625" style="1" hidden="1"/>
    <col min="15628" max="15628" width="8.25" style="1" hidden="1"/>
    <col min="15629" max="15629" width="10.25" style="1" hidden="1"/>
    <col min="15630" max="15630" width="7" style="1" hidden="1"/>
    <col min="15631" max="15631" width="12.875" style="1" hidden="1"/>
    <col min="15632" max="15633" width="10.625" style="1" hidden="1"/>
    <col min="15634" max="15634" width="14.375" style="1" hidden="1"/>
    <col min="15635" max="15635" width="28.5" style="1" hidden="1"/>
    <col min="15636" max="15872" width="9" style="1" hidden="1"/>
    <col min="15873" max="15873" width="3.25" style="1" hidden="1"/>
    <col min="15874" max="15874" width="6.125" style="1" hidden="1"/>
    <col min="15875" max="15875" width="9" style="1" hidden="1"/>
    <col min="15876" max="15876" width="19.5" style="1" hidden="1"/>
    <col min="15877" max="15877" width="6.5" style="1" hidden="1"/>
    <col min="15878" max="15878" width="33.125" style="1" hidden="1"/>
    <col min="15879" max="15879" width="14.375" style="1" hidden="1"/>
    <col min="15880" max="15880" width="12.875" style="1" hidden="1"/>
    <col min="15881" max="15881" width="11.625" style="1" hidden="1"/>
    <col min="15882" max="15882" width="6.25" style="1" hidden="1"/>
    <col min="15883" max="15883" width="8.625" style="1" hidden="1"/>
    <col min="15884" max="15884" width="8.25" style="1" hidden="1"/>
    <col min="15885" max="15885" width="10.25" style="1" hidden="1"/>
    <col min="15886" max="15886" width="7" style="1" hidden="1"/>
    <col min="15887" max="15887" width="12.875" style="1" hidden="1"/>
    <col min="15888" max="15889" width="10.625" style="1" hidden="1"/>
    <col min="15890" max="15890" width="14.375" style="1" hidden="1"/>
    <col min="15891" max="15891" width="28.5" style="1" hidden="1"/>
    <col min="15892" max="16128" width="9" style="1" hidden="1"/>
    <col min="16129" max="16129" width="3.25" style="1" hidden="1"/>
    <col min="16130" max="16130" width="6.125" style="1" hidden="1"/>
    <col min="16131" max="16131" width="9" style="1" hidden="1"/>
    <col min="16132" max="16132" width="19.5" style="1" hidden="1"/>
    <col min="16133" max="16133" width="6.5" style="1" hidden="1"/>
    <col min="16134" max="16134" width="33.125" style="1" hidden="1"/>
    <col min="16135" max="16135" width="14.375" style="1" hidden="1"/>
    <col min="16136" max="16136" width="12.875" style="1" hidden="1"/>
    <col min="16137" max="16137" width="11.625" style="1" hidden="1"/>
    <col min="16138" max="16138" width="6.25" style="1" hidden="1"/>
    <col min="16139" max="16139" width="8.625" style="1" hidden="1"/>
    <col min="16140" max="16140" width="8.25" style="1" hidden="1"/>
    <col min="16141" max="16141" width="10.25" style="1" hidden="1"/>
    <col min="16142" max="16142" width="7" style="1" hidden="1"/>
    <col min="16143" max="16143" width="12.875" style="1" hidden="1"/>
    <col min="16144" max="16145" width="10.625" style="1" hidden="1"/>
    <col min="16146" max="16146" width="14.375" style="1" hidden="1"/>
    <col min="16147" max="16147" width="28.5" style="1" hidden="1"/>
    <col min="16148" max="16384" width="9" style="1" hidden="1"/>
  </cols>
  <sheetData>
    <row r="1" spans="1:21" ht="48" customHeight="1"/>
    <row r="2" spans="1:21" ht="42">
      <c r="A2" s="6" t="s">
        <v>0</v>
      </c>
      <c r="B2" s="6" t="s">
        <v>1</v>
      </c>
      <c r="C2" s="6" t="s">
        <v>2</v>
      </c>
      <c r="D2" s="6" t="s">
        <v>3</v>
      </c>
      <c r="E2" s="6" t="s">
        <v>841</v>
      </c>
      <c r="F2" s="6" t="s">
        <v>4</v>
      </c>
      <c r="G2" s="6" t="s">
        <v>5</v>
      </c>
      <c r="H2" s="6" t="s">
        <v>6</v>
      </c>
      <c r="I2" s="6" t="s">
        <v>7</v>
      </c>
      <c r="J2" s="6" t="s">
        <v>8</v>
      </c>
      <c r="K2" s="6" t="s">
        <v>9</v>
      </c>
      <c r="L2" s="6" t="s">
        <v>10</v>
      </c>
      <c r="M2" s="6" t="s">
        <v>11</v>
      </c>
      <c r="N2" s="6" t="s">
        <v>12</v>
      </c>
      <c r="O2" s="6" t="s">
        <v>13</v>
      </c>
      <c r="P2" s="6" t="s">
        <v>14</v>
      </c>
      <c r="Q2" s="6" t="s">
        <v>15</v>
      </c>
      <c r="R2" s="38" t="s">
        <v>771</v>
      </c>
      <c r="S2" s="3"/>
    </row>
    <row r="3" spans="1:21">
      <c r="A3" s="6">
        <v>1</v>
      </c>
      <c r="B3" s="6">
        <v>2</v>
      </c>
      <c r="C3" s="6">
        <v>3</v>
      </c>
      <c r="D3" s="6">
        <v>4</v>
      </c>
      <c r="E3" s="6">
        <v>5</v>
      </c>
      <c r="F3" s="6">
        <v>6</v>
      </c>
      <c r="G3" s="6">
        <v>7</v>
      </c>
      <c r="H3" s="6">
        <v>8</v>
      </c>
      <c r="I3" s="6">
        <v>9</v>
      </c>
      <c r="J3" s="6">
        <v>10</v>
      </c>
      <c r="K3" s="6">
        <v>11</v>
      </c>
      <c r="L3" s="6">
        <v>12</v>
      </c>
      <c r="M3" s="6">
        <v>13</v>
      </c>
      <c r="N3" s="6">
        <v>14</v>
      </c>
      <c r="O3" s="6">
        <v>15</v>
      </c>
      <c r="P3" s="6">
        <v>16</v>
      </c>
      <c r="Q3" s="6">
        <v>17</v>
      </c>
      <c r="R3" s="38">
        <v>18</v>
      </c>
      <c r="S3" s="3"/>
    </row>
    <row r="4" spans="1:21" s="14" customFormat="1" ht="67.5">
      <c r="A4" s="69">
        <f>ROW(A1)</f>
        <v>1</v>
      </c>
      <c r="B4" s="69" t="s">
        <v>16</v>
      </c>
      <c r="C4" s="69" t="s">
        <v>17</v>
      </c>
      <c r="D4" s="69" t="s">
        <v>18</v>
      </c>
      <c r="E4" s="69">
        <v>146.46</v>
      </c>
      <c r="F4" s="69" t="s">
        <v>854</v>
      </c>
      <c r="G4" s="69" t="s">
        <v>19</v>
      </c>
      <c r="H4" s="69" t="s">
        <v>20</v>
      </c>
      <c r="I4" s="69" t="s">
        <v>21</v>
      </c>
      <c r="J4" s="69">
        <v>0</v>
      </c>
      <c r="K4" s="69" t="s">
        <v>744</v>
      </c>
      <c r="L4" s="69" t="s">
        <v>22</v>
      </c>
      <c r="M4" s="69">
        <v>1</v>
      </c>
      <c r="N4" s="69" t="s">
        <v>23</v>
      </c>
      <c r="O4" s="69">
        <v>0</v>
      </c>
      <c r="P4" s="69" t="s">
        <v>24</v>
      </c>
      <c r="Q4" s="69" t="s">
        <v>32</v>
      </c>
      <c r="R4" s="54">
        <f>E4*6000</f>
        <v>878760</v>
      </c>
      <c r="S4" s="70"/>
    </row>
    <row r="5" spans="1:21" s="14" customFormat="1">
      <c r="A5" s="69">
        <f t="shared" ref="A5:A68" si="0">ROW(A2)</f>
        <v>2</v>
      </c>
      <c r="B5" s="69" t="s">
        <v>16</v>
      </c>
      <c r="C5" s="69" t="s">
        <v>17</v>
      </c>
      <c r="D5" s="69" t="s">
        <v>22</v>
      </c>
      <c r="E5" s="69">
        <v>24</v>
      </c>
      <c r="F5" s="146" t="s">
        <v>25</v>
      </c>
      <c r="G5" s="146"/>
      <c r="H5" s="146"/>
      <c r="I5" s="69">
        <v>2016</v>
      </c>
      <c r="J5" s="69">
        <v>0</v>
      </c>
      <c r="K5" s="69" t="s">
        <v>22</v>
      </c>
      <c r="L5" s="69" t="s">
        <v>22</v>
      </c>
      <c r="M5" s="69">
        <v>1</v>
      </c>
      <c r="N5" s="69" t="s">
        <v>23</v>
      </c>
      <c r="O5" s="69">
        <v>0</v>
      </c>
      <c r="P5" s="55">
        <v>0</v>
      </c>
      <c r="Q5" s="69" t="s">
        <v>23</v>
      </c>
      <c r="R5" s="54">
        <v>17250</v>
      </c>
      <c r="S5" s="70"/>
    </row>
    <row r="6" spans="1:21" s="14" customFormat="1" ht="45">
      <c r="A6" s="135">
        <f>ROW(A3)</f>
        <v>3</v>
      </c>
      <c r="B6" s="69" t="s">
        <v>16</v>
      </c>
      <c r="C6" s="69" t="s">
        <v>17</v>
      </c>
      <c r="D6" s="69" t="s">
        <v>26</v>
      </c>
      <c r="E6" s="69">
        <v>24.8</v>
      </c>
      <c r="F6" s="69" t="s">
        <v>27</v>
      </c>
      <c r="G6" s="69" t="s">
        <v>28</v>
      </c>
      <c r="H6" s="69" t="s">
        <v>29</v>
      </c>
      <c r="I6" s="69" t="s">
        <v>30</v>
      </c>
      <c r="J6" s="69">
        <v>0</v>
      </c>
      <c r="K6" s="69" t="s">
        <v>22</v>
      </c>
      <c r="L6" s="69" t="s">
        <v>22</v>
      </c>
      <c r="M6" s="69">
        <v>1</v>
      </c>
      <c r="N6" s="69" t="s">
        <v>23</v>
      </c>
      <c r="O6" s="69">
        <v>0</v>
      </c>
      <c r="P6" s="69">
        <v>0</v>
      </c>
      <c r="Q6" s="69" t="s">
        <v>32</v>
      </c>
      <c r="R6" s="54">
        <v>46000</v>
      </c>
      <c r="S6" s="70"/>
    </row>
    <row r="7" spans="1:21" s="14" customFormat="1" ht="19.5" customHeight="1">
      <c r="A7" s="135">
        <f t="shared" si="0"/>
        <v>4</v>
      </c>
      <c r="B7" s="69" t="s">
        <v>16</v>
      </c>
      <c r="C7" s="69" t="s">
        <v>33</v>
      </c>
      <c r="D7" s="69">
        <v>2</v>
      </c>
      <c r="E7" s="69">
        <v>18</v>
      </c>
      <c r="F7" s="146" t="s">
        <v>35</v>
      </c>
      <c r="G7" s="146"/>
      <c r="H7" s="146"/>
      <c r="I7" s="69" t="s">
        <v>36</v>
      </c>
      <c r="J7" s="69">
        <v>0</v>
      </c>
      <c r="K7" s="69" t="s">
        <v>34</v>
      </c>
      <c r="L7" s="69" t="s">
        <v>34</v>
      </c>
      <c r="M7" s="69">
        <v>1</v>
      </c>
      <c r="N7" s="69" t="s">
        <v>23</v>
      </c>
      <c r="O7" s="69">
        <v>0</v>
      </c>
      <c r="P7" s="69">
        <v>0</v>
      </c>
      <c r="Q7" s="69" t="s">
        <v>23</v>
      </c>
      <c r="R7" s="54">
        <v>8625</v>
      </c>
      <c r="S7" s="70"/>
    </row>
    <row r="8" spans="1:21" s="14" customFormat="1">
      <c r="A8" s="135">
        <f t="shared" si="0"/>
        <v>5</v>
      </c>
      <c r="B8" s="69" t="s">
        <v>16</v>
      </c>
      <c r="C8" s="69" t="s">
        <v>33</v>
      </c>
      <c r="D8" s="69">
        <v>2</v>
      </c>
      <c r="E8" s="69">
        <v>48</v>
      </c>
      <c r="F8" s="146" t="s">
        <v>37</v>
      </c>
      <c r="G8" s="146"/>
      <c r="H8" s="146"/>
      <c r="I8" s="69" t="s">
        <v>38</v>
      </c>
      <c r="J8" s="69">
        <v>0</v>
      </c>
      <c r="K8" s="69" t="s">
        <v>34</v>
      </c>
      <c r="L8" s="69" t="s">
        <v>34</v>
      </c>
      <c r="M8" s="69">
        <v>1</v>
      </c>
      <c r="N8" s="69" t="s">
        <v>23</v>
      </c>
      <c r="O8" s="69">
        <v>0</v>
      </c>
      <c r="P8" s="69">
        <v>0</v>
      </c>
      <c r="Q8" s="69" t="s">
        <v>32</v>
      </c>
      <c r="R8" s="54">
        <v>46000</v>
      </c>
      <c r="S8" s="70"/>
    </row>
    <row r="9" spans="1:21" s="14" customFormat="1" ht="41.25" customHeight="1">
      <c r="A9" s="135">
        <f t="shared" si="0"/>
        <v>6</v>
      </c>
      <c r="B9" s="69" t="s">
        <v>16</v>
      </c>
      <c r="C9" s="69" t="s">
        <v>33</v>
      </c>
      <c r="D9" s="69" t="s">
        <v>39</v>
      </c>
      <c r="E9" s="69">
        <v>23.83</v>
      </c>
      <c r="F9" s="69" t="s">
        <v>40</v>
      </c>
      <c r="G9" s="69" t="s">
        <v>41</v>
      </c>
      <c r="H9" s="69" t="s">
        <v>42</v>
      </c>
      <c r="I9" s="69" t="s">
        <v>30</v>
      </c>
      <c r="J9" s="69">
        <v>0</v>
      </c>
      <c r="K9" s="69" t="s">
        <v>34</v>
      </c>
      <c r="L9" s="69" t="s">
        <v>34</v>
      </c>
      <c r="M9" s="69">
        <v>1</v>
      </c>
      <c r="N9" s="69" t="s">
        <v>23</v>
      </c>
      <c r="O9" s="69">
        <v>0</v>
      </c>
      <c r="P9" s="69">
        <v>0</v>
      </c>
      <c r="Q9" s="69" t="s">
        <v>32</v>
      </c>
      <c r="R9" s="54">
        <v>46000</v>
      </c>
      <c r="S9" s="70"/>
    </row>
    <row r="10" spans="1:21" s="14" customFormat="1" ht="45">
      <c r="A10" s="135">
        <f t="shared" si="0"/>
        <v>7</v>
      </c>
      <c r="B10" s="69" t="s">
        <v>16</v>
      </c>
      <c r="C10" s="69" t="s">
        <v>33</v>
      </c>
      <c r="D10" s="69" t="s">
        <v>43</v>
      </c>
      <c r="E10" s="69">
        <v>138.77000000000001</v>
      </c>
      <c r="F10" s="69" t="s">
        <v>766</v>
      </c>
      <c r="G10" s="69" t="s">
        <v>44</v>
      </c>
      <c r="H10" s="69" t="s">
        <v>45</v>
      </c>
      <c r="I10" s="69" t="s">
        <v>46</v>
      </c>
      <c r="J10" s="69">
        <v>0</v>
      </c>
      <c r="K10" s="69" t="s">
        <v>105</v>
      </c>
      <c r="L10" s="69" t="s">
        <v>34</v>
      </c>
      <c r="M10" s="69">
        <v>1</v>
      </c>
      <c r="N10" s="69" t="s">
        <v>23</v>
      </c>
      <c r="O10" s="69">
        <v>0</v>
      </c>
      <c r="P10" s="69" t="s">
        <v>47</v>
      </c>
      <c r="Q10" s="69" t="s">
        <v>32</v>
      </c>
      <c r="R10" s="54">
        <f>E10*6000</f>
        <v>832620.00000000012</v>
      </c>
      <c r="S10" s="70"/>
    </row>
    <row r="11" spans="1:21" s="14" customFormat="1" ht="79.5" customHeight="1">
      <c r="A11" s="135">
        <f t="shared" si="0"/>
        <v>8</v>
      </c>
      <c r="B11" s="69" t="s">
        <v>16</v>
      </c>
      <c r="C11" s="69" t="s">
        <v>48</v>
      </c>
      <c r="D11" s="69">
        <v>71</v>
      </c>
      <c r="E11" s="69">
        <v>442.6</v>
      </c>
      <c r="F11" s="69" t="s">
        <v>918</v>
      </c>
      <c r="G11" s="69" t="s">
        <v>49</v>
      </c>
      <c r="H11" s="69" t="s">
        <v>50</v>
      </c>
      <c r="I11" s="69" t="s">
        <v>51</v>
      </c>
      <c r="J11" s="69">
        <v>0</v>
      </c>
      <c r="K11" s="69" t="s">
        <v>52</v>
      </c>
      <c r="L11" s="69" t="s">
        <v>34</v>
      </c>
      <c r="M11" s="69">
        <v>1</v>
      </c>
      <c r="N11" s="69" t="s">
        <v>53</v>
      </c>
      <c r="O11" s="69">
        <v>0</v>
      </c>
      <c r="P11" s="69" t="s">
        <v>54</v>
      </c>
      <c r="Q11" s="69" t="s">
        <v>32</v>
      </c>
      <c r="R11" s="54">
        <f>E11*6000</f>
        <v>2655600</v>
      </c>
      <c r="S11" s="70"/>
    </row>
    <row r="12" spans="1:21" s="17" customFormat="1" ht="67.5">
      <c r="A12" s="135">
        <f t="shared" si="0"/>
        <v>9</v>
      </c>
      <c r="B12" s="69" t="s">
        <v>16</v>
      </c>
      <c r="C12" s="69" t="s">
        <v>48</v>
      </c>
      <c r="D12" s="69">
        <v>71</v>
      </c>
      <c r="E12" s="69">
        <v>30.4</v>
      </c>
      <c r="F12" s="69" t="s">
        <v>55</v>
      </c>
      <c r="G12" s="69" t="s">
        <v>56</v>
      </c>
      <c r="H12" s="69" t="s">
        <v>57</v>
      </c>
      <c r="I12" s="69" t="s">
        <v>51</v>
      </c>
      <c r="J12" s="69">
        <v>0</v>
      </c>
      <c r="K12" s="69" t="s">
        <v>34</v>
      </c>
      <c r="L12" s="69" t="s">
        <v>34</v>
      </c>
      <c r="M12" s="69">
        <v>1</v>
      </c>
      <c r="N12" s="69" t="s">
        <v>23</v>
      </c>
      <c r="O12" s="69">
        <v>0</v>
      </c>
      <c r="P12" s="69">
        <v>0</v>
      </c>
      <c r="Q12" s="69" t="s">
        <v>32</v>
      </c>
      <c r="R12" s="54">
        <v>48300</v>
      </c>
      <c r="S12" s="71"/>
      <c r="T12" s="14"/>
      <c r="U12" s="14"/>
    </row>
    <row r="13" spans="1:21" s="14" customFormat="1" ht="22.5" customHeight="1">
      <c r="A13" s="135">
        <f t="shared" si="0"/>
        <v>10</v>
      </c>
      <c r="B13" s="69" t="s">
        <v>58</v>
      </c>
      <c r="C13" s="69" t="s">
        <v>48</v>
      </c>
      <c r="D13" s="69">
        <v>71</v>
      </c>
      <c r="E13" s="69">
        <v>15.9</v>
      </c>
      <c r="F13" s="143" t="s">
        <v>59</v>
      </c>
      <c r="G13" s="150"/>
      <c r="H13" s="151"/>
      <c r="I13" s="69">
        <v>2015</v>
      </c>
      <c r="J13" s="69">
        <v>0</v>
      </c>
      <c r="K13" s="69" t="s">
        <v>22</v>
      </c>
      <c r="L13" s="69" t="s">
        <v>22</v>
      </c>
      <c r="M13" s="69" t="s">
        <v>22</v>
      </c>
      <c r="N13" s="69" t="s">
        <v>22</v>
      </c>
      <c r="O13" s="69" t="s">
        <v>22</v>
      </c>
      <c r="P13" s="69" t="s">
        <v>22</v>
      </c>
      <c r="Q13" s="69" t="s">
        <v>23</v>
      </c>
      <c r="R13" s="54">
        <v>8050</v>
      </c>
      <c r="S13" s="70"/>
    </row>
    <row r="14" spans="1:21" s="14" customFormat="1" ht="90.75" customHeight="1">
      <c r="A14" s="135">
        <f t="shared" si="0"/>
        <v>11</v>
      </c>
      <c r="B14" s="69" t="s">
        <v>16</v>
      </c>
      <c r="C14" s="69" t="s">
        <v>48</v>
      </c>
      <c r="D14" s="69">
        <v>43</v>
      </c>
      <c r="E14" s="69">
        <v>394</v>
      </c>
      <c r="F14" s="69" t="s">
        <v>60</v>
      </c>
      <c r="G14" s="69" t="s">
        <v>61</v>
      </c>
      <c r="H14" s="69" t="s">
        <v>62</v>
      </c>
      <c r="I14" s="69" t="s">
        <v>63</v>
      </c>
      <c r="J14" s="69">
        <v>0</v>
      </c>
      <c r="K14" s="69" t="s">
        <v>64</v>
      </c>
      <c r="L14" s="69" t="s">
        <v>65</v>
      </c>
      <c r="M14" s="69" t="s">
        <v>66</v>
      </c>
      <c r="N14" s="69" t="s">
        <v>23</v>
      </c>
      <c r="O14" s="69">
        <v>0</v>
      </c>
      <c r="P14" s="69" t="s">
        <v>67</v>
      </c>
      <c r="Q14" s="69" t="s">
        <v>32</v>
      </c>
      <c r="R14" s="54">
        <f>E14*6000</f>
        <v>2364000</v>
      </c>
      <c r="S14" s="70"/>
    </row>
    <row r="15" spans="1:21" s="14" customFormat="1" ht="68.25" customHeight="1">
      <c r="A15" s="135">
        <f t="shared" si="0"/>
        <v>12</v>
      </c>
      <c r="B15" s="69" t="s">
        <v>16</v>
      </c>
      <c r="C15" s="69" t="s">
        <v>48</v>
      </c>
      <c r="D15" s="69" t="s">
        <v>68</v>
      </c>
      <c r="E15" s="69">
        <v>106</v>
      </c>
      <c r="F15" s="69" t="s">
        <v>69</v>
      </c>
      <c r="G15" s="69" t="s">
        <v>70</v>
      </c>
      <c r="H15" s="69" t="s">
        <v>71</v>
      </c>
      <c r="I15" s="69" t="s">
        <v>72</v>
      </c>
      <c r="J15" s="69">
        <v>0</v>
      </c>
      <c r="K15" s="69" t="s">
        <v>745</v>
      </c>
      <c r="L15" s="69" t="s">
        <v>34</v>
      </c>
      <c r="M15" s="69" t="s">
        <v>74</v>
      </c>
      <c r="N15" s="69" t="s">
        <v>23</v>
      </c>
      <c r="O15" s="69">
        <v>0</v>
      </c>
      <c r="P15" s="69" t="s">
        <v>75</v>
      </c>
      <c r="Q15" s="69" t="s">
        <v>32</v>
      </c>
      <c r="R15" s="54">
        <f>E15*6000</f>
        <v>636000</v>
      </c>
      <c r="S15" s="70"/>
    </row>
    <row r="16" spans="1:21" s="14" customFormat="1" ht="62.25" customHeight="1">
      <c r="A16" s="135">
        <f t="shared" si="0"/>
        <v>13</v>
      </c>
      <c r="B16" s="69" t="s">
        <v>16</v>
      </c>
      <c r="C16" s="69" t="s">
        <v>76</v>
      </c>
      <c r="D16" s="69">
        <v>11</v>
      </c>
      <c r="E16" s="69">
        <v>328</v>
      </c>
      <c r="F16" s="69" t="s">
        <v>77</v>
      </c>
      <c r="G16" s="146" t="s">
        <v>78</v>
      </c>
      <c r="H16" s="146"/>
      <c r="I16" s="69" t="s">
        <v>79</v>
      </c>
      <c r="J16" s="69">
        <v>0</v>
      </c>
      <c r="K16" s="69" t="s">
        <v>746</v>
      </c>
      <c r="L16" s="69" t="s">
        <v>34</v>
      </c>
      <c r="M16" s="69">
        <v>1</v>
      </c>
      <c r="N16" s="69" t="s">
        <v>32</v>
      </c>
      <c r="O16" s="69">
        <v>0</v>
      </c>
      <c r="P16" s="69" t="s">
        <v>81</v>
      </c>
      <c r="Q16" s="69" t="s">
        <v>32</v>
      </c>
      <c r="R16" s="54">
        <f>E16*6000</f>
        <v>1968000</v>
      </c>
      <c r="S16" s="70"/>
    </row>
    <row r="17" spans="1:19" s="14" customFormat="1" ht="56.25" customHeight="1">
      <c r="A17" s="135">
        <f t="shared" si="0"/>
        <v>14</v>
      </c>
      <c r="B17" s="69" t="s">
        <v>16</v>
      </c>
      <c r="C17" s="69" t="s">
        <v>76</v>
      </c>
      <c r="D17" s="69" t="s">
        <v>22</v>
      </c>
      <c r="E17" s="69">
        <v>22</v>
      </c>
      <c r="F17" s="69" t="s">
        <v>82</v>
      </c>
      <c r="G17" s="69" t="s">
        <v>83</v>
      </c>
      <c r="H17" s="69" t="s">
        <v>84</v>
      </c>
      <c r="I17" s="69" t="s">
        <v>85</v>
      </c>
      <c r="J17" s="69">
        <v>0</v>
      </c>
      <c r="K17" s="69" t="s">
        <v>34</v>
      </c>
      <c r="L17" s="69" t="s">
        <v>34</v>
      </c>
      <c r="M17" s="69">
        <v>1</v>
      </c>
      <c r="N17" s="69" t="s">
        <v>23</v>
      </c>
      <c r="O17" s="69">
        <v>0</v>
      </c>
      <c r="P17" s="69">
        <v>0</v>
      </c>
      <c r="Q17" s="69" t="s">
        <v>32</v>
      </c>
      <c r="R17" s="54">
        <v>48300</v>
      </c>
      <c r="S17" s="70"/>
    </row>
    <row r="18" spans="1:19" s="14" customFormat="1" ht="33.75">
      <c r="A18" s="135">
        <f t="shared" si="0"/>
        <v>15</v>
      </c>
      <c r="B18" s="69" t="s">
        <v>16</v>
      </c>
      <c r="C18" s="69" t="s">
        <v>76</v>
      </c>
      <c r="D18" s="69" t="s">
        <v>22</v>
      </c>
      <c r="E18" s="69">
        <v>15</v>
      </c>
      <c r="F18" s="69" t="s">
        <v>86</v>
      </c>
      <c r="G18" s="69"/>
      <c r="H18" s="69"/>
      <c r="I18" s="69">
        <v>2015</v>
      </c>
      <c r="J18" s="69">
        <v>0</v>
      </c>
      <c r="K18" s="69" t="s">
        <v>22</v>
      </c>
      <c r="L18" s="69" t="s">
        <v>22</v>
      </c>
      <c r="M18" s="69">
        <v>1</v>
      </c>
      <c r="N18" s="69" t="s">
        <v>23</v>
      </c>
      <c r="O18" s="69">
        <v>0</v>
      </c>
      <c r="P18" s="69">
        <v>0</v>
      </c>
      <c r="Q18" s="69" t="s">
        <v>32</v>
      </c>
      <c r="R18" s="54">
        <v>3450</v>
      </c>
      <c r="S18" s="70"/>
    </row>
    <row r="19" spans="1:19" s="14" customFormat="1" ht="22.5">
      <c r="A19" s="135">
        <f t="shared" si="0"/>
        <v>16</v>
      </c>
      <c r="B19" s="69" t="s">
        <v>16</v>
      </c>
      <c r="C19" s="69" t="s">
        <v>76</v>
      </c>
      <c r="D19" s="69" t="s">
        <v>22</v>
      </c>
      <c r="E19" s="69">
        <v>15</v>
      </c>
      <c r="F19" s="69" t="s">
        <v>87</v>
      </c>
      <c r="G19" s="69"/>
      <c r="H19" s="69"/>
      <c r="I19" s="69">
        <v>2019</v>
      </c>
      <c r="J19" s="69">
        <v>0</v>
      </c>
      <c r="K19" s="69" t="s">
        <v>22</v>
      </c>
      <c r="L19" s="69" t="s">
        <v>22</v>
      </c>
      <c r="M19" s="69">
        <v>1</v>
      </c>
      <c r="N19" s="69" t="s">
        <v>23</v>
      </c>
      <c r="O19" s="69">
        <v>0</v>
      </c>
      <c r="P19" s="69">
        <v>0</v>
      </c>
      <c r="Q19" s="69" t="s">
        <v>32</v>
      </c>
      <c r="R19" s="54">
        <v>3450</v>
      </c>
      <c r="S19" s="70"/>
    </row>
    <row r="20" spans="1:19" s="14" customFormat="1" ht="22.5">
      <c r="A20" s="135">
        <f t="shared" si="0"/>
        <v>17</v>
      </c>
      <c r="B20" s="69" t="s">
        <v>16</v>
      </c>
      <c r="C20" s="69" t="s">
        <v>76</v>
      </c>
      <c r="D20" s="69">
        <v>19</v>
      </c>
      <c r="E20" s="69">
        <v>764.5</v>
      </c>
      <c r="F20" s="69" t="s">
        <v>88</v>
      </c>
      <c r="G20" s="69" t="s">
        <v>89</v>
      </c>
      <c r="H20" s="69" t="s">
        <v>90</v>
      </c>
      <c r="I20" s="69" t="s">
        <v>22</v>
      </c>
      <c r="J20" s="69">
        <v>0</v>
      </c>
      <c r="K20" s="69" t="s">
        <v>91</v>
      </c>
      <c r="L20" s="69" t="s">
        <v>34</v>
      </c>
      <c r="M20" s="69">
        <v>4</v>
      </c>
      <c r="N20" s="69" t="s">
        <v>32</v>
      </c>
      <c r="O20" s="69">
        <v>0</v>
      </c>
      <c r="P20" s="69" t="s">
        <v>92</v>
      </c>
      <c r="Q20" s="69" t="s">
        <v>32</v>
      </c>
      <c r="R20" s="54">
        <f>E20*6000</f>
        <v>4587000</v>
      </c>
      <c r="S20" s="70"/>
    </row>
    <row r="21" spans="1:19" s="14" customFormat="1" ht="22.5">
      <c r="A21" s="135">
        <f t="shared" si="0"/>
        <v>18</v>
      </c>
      <c r="B21" s="69" t="s">
        <v>16</v>
      </c>
      <c r="C21" s="69" t="s">
        <v>76</v>
      </c>
      <c r="D21" s="69">
        <v>19</v>
      </c>
      <c r="E21" s="69">
        <v>38.35</v>
      </c>
      <c r="F21" s="69" t="s">
        <v>93</v>
      </c>
      <c r="G21" s="69" t="s">
        <v>89</v>
      </c>
      <c r="H21" s="69" t="s">
        <v>90</v>
      </c>
      <c r="I21" s="69" t="s">
        <v>22</v>
      </c>
      <c r="J21" s="69">
        <v>0</v>
      </c>
      <c r="K21" s="69" t="s">
        <v>91</v>
      </c>
      <c r="L21" s="69" t="s">
        <v>34</v>
      </c>
      <c r="M21" s="69">
        <v>1</v>
      </c>
      <c r="N21" s="69" t="s">
        <v>23</v>
      </c>
      <c r="O21" s="69">
        <v>0</v>
      </c>
      <c r="P21" s="69" t="s">
        <v>94</v>
      </c>
      <c r="Q21" s="69" t="s">
        <v>32</v>
      </c>
      <c r="R21" s="54">
        <f>E21*6000</f>
        <v>230100</v>
      </c>
      <c r="S21" s="70"/>
    </row>
    <row r="22" spans="1:19" s="14" customFormat="1" ht="34.5" customHeight="1">
      <c r="A22" s="135">
        <f t="shared" si="0"/>
        <v>19</v>
      </c>
      <c r="B22" s="69" t="s">
        <v>16</v>
      </c>
      <c r="C22" s="69" t="s">
        <v>95</v>
      </c>
      <c r="D22" s="69">
        <v>39</v>
      </c>
      <c r="E22" s="69">
        <v>64.14</v>
      </c>
      <c r="F22" s="69" t="s">
        <v>98</v>
      </c>
      <c r="G22" s="69" t="s">
        <v>99</v>
      </c>
      <c r="H22" s="69" t="s">
        <v>100</v>
      </c>
      <c r="I22" s="69" t="s">
        <v>101</v>
      </c>
      <c r="J22" s="69">
        <v>0</v>
      </c>
      <c r="K22" s="69" t="s">
        <v>767</v>
      </c>
      <c r="L22" s="69" t="s">
        <v>34</v>
      </c>
      <c r="M22" s="69">
        <v>1</v>
      </c>
      <c r="N22" s="69" t="s">
        <v>23</v>
      </c>
      <c r="O22" s="69">
        <v>0</v>
      </c>
      <c r="P22" s="69">
        <v>1</v>
      </c>
      <c r="Q22" s="69" t="s">
        <v>32</v>
      </c>
      <c r="R22" s="54">
        <f>E22*6000</f>
        <v>384840</v>
      </c>
      <c r="S22" s="70"/>
    </row>
    <row r="23" spans="1:19" s="14" customFormat="1" ht="45">
      <c r="A23" s="135">
        <f t="shared" si="0"/>
        <v>20</v>
      </c>
      <c r="B23" s="69" t="s">
        <v>16</v>
      </c>
      <c r="C23" s="69" t="s">
        <v>95</v>
      </c>
      <c r="D23" s="69">
        <v>47</v>
      </c>
      <c r="E23" s="69">
        <v>280</v>
      </c>
      <c r="F23" s="69" t="s">
        <v>102</v>
      </c>
      <c r="G23" s="69" t="s">
        <v>796</v>
      </c>
      <c r="H23" s="69" t="s">
        <v>103</v>
      </c>
      <c r="I23" s="69" t="s">
        <v>104</v>
      </c>
      <c r="J23" s="69">
        <v>0</v>
      </c>
      <c r="K23" s="69" t="s">
        <v>105</v>
      </c>
      <c r="L23" s="69" t="s">
        <v>34</v>
      </c>
      <c r="M23" s="69">
        <v>1</v>
      </c>
      <c r="N23" s="69" t="s">
        <v>23</v>
      </c>
      <c r="O23" s="69">
        <v>0</v>
      </c>
      <c r="P23" s="69" t="s">
        <v>106</v>
      </c>
      <c r="Q23" s="69" t="s">
        <v>32</v>
      </c>
      <c r="R23" s="54">
        <f>E23*6000</f>
        <v>1680000</v>
      </c>
      <c r="S23" s="70"/>
    </row>
    <row r="24" spans="1:19" s="14" customFormat="1" ht="146.25" customHeight="1">
      <c r="A24" s="135">
        <f t="shared" si="0"/>
        <v>21</v>
      </c>
      <c r="B24" s="69" t="s">
        <v>16</v>
      </c>
      <c r="C24" s="69" t="s">
        <v>95</v>
      </c>
      <c r="D24" s="69">
        <v>47</v>
      </c>
      <c r="E24" s="69">
        <v>15</v>
      </c>
      <c r="F24" s="69" t="s">
        <v>107</v>
      </c>
      <c r="G24" s="69" t="s">
        <v>22</v>
      </c>
      <c r="H24" s="69" t="s">
        <v>22</v>
      </c>
      <c r="I24" s="69">
        <v>2019</v>
      </c>
      <c r="J24" s="69">
        <v>0</v>
      </c>
      <c r="K24" s="69" t="s">
        <v>22</v>
      </c>
      <c r="L24" s="69" t="s">
        <v>34</v>
      </c>
      <c r="M24" s="69">
        <v>1</v>
      </c>
      <c r="N24" s="69" t="s">
        <v>23</v>
      </c>
      <c r="O24" s="69">
        <v>0</v>
      </c>
      <c r="P24" s="69">
        <v>0</v>
      </c>
      <c r="Q24" s="69" t="s">
        <v>32</v>
      </c>
      <c r="R24" s="56">
        <v>11500</v>
      </c>
      <c r="S24" s="70"/>
    </row>
    <row r="25" spans="1:19" s="14" customFormat="1" ht="33.75">
      <c r="A25" s="135">
        <f t="shared" si="0"/>
        <v>22</v>
      </c>
      <c r="B25" s="69" t="s">
        <v>16</v>
      </c>
      <c r="C25" s="69" t="s">
        <v>95</v>
      </c>
      <c r="D25" s="69">
        <v>47</v>
      </c>
      <c r="E25" s="69">
        <v>15</v>
      </c>
      <c r="F25" s="69" t="s">
        <v>108</v>
      </c>
      <c r="G25" s="69" t="s">
        <v>109</v>
      </c>
      <c r="H25" s="69" t="s">
        <v>110</v>
      </c>
      <c r="I25" s="69" t="s">
        <v>111</v>
      </c>
      <c r="J25" s="69">
        <v>0</v>
      </c>
      <c r="K25" s="69" t="s">
        <v>34</v>
      </c>
      <c r="L25" s="69" t="s">
        <v>34</v>
      </c>
      <c r="M25" s="69">
        <v>1</v>
      </c>
      <c r="N25" s="69" t="s">
        <v>23</v>
      </c>
      <c r="O25" s="69">
        <v>0</v>
      </c>
      <c r="P25" s="69">
        <v>0</v>
      </c>
      <c r="Q25" s="69" t="s">
        <v>32</v>
      </c>
      <c r="R25" s="54">
        <v>48300</v>
      </c>
      <c r="S25" s="70"/>
    </row>
    <row r="26" spans="1:19" s="14" customFormat="1" ht="146.25" customHeight="1">
      <c r="A26" s="135">
        <f t="shared" si="0"/>
        <v>23</v>
      </c>
      <c r="B26" s="69" t="s">
        <v>16</v>
      </c>
      <c r="C26" s="69" t="s">
        <v>95</v>
      </c>
      <c r="D26" s="69">
        <v>75</v>
      </c>
      <c r="E26" s="69">
        <v>271.64</v>
      </c>
      <c r="F26" s="69" t="s">
        <v>747</v>
      </c>
      <c r="G26" s="69" t="s">
        <v>112</v>
      </c>
      <c r="H26" s="69" t="s">
        <v>113</v>
      </c>
      <c r="I26" s="69" t="s">
        <v>114</v>
      </c>
      <c r="J26" s="69" t="s">
        <v>22</v>
      </c>
      <c r="K26" s="69" t="s">
        <v>748</v>
      </c>
      <c r="L26" s="69" t="s">
        <v>749</v>
      </c>
      <c r="M26" s="69">
        <v>1</v>
      </c>
      <c r="N26" s="69" t="s">
        <v>23</v>
      </c>
      <c r="O26" s="69">
        <v>0</v>
      </c>
      <c r="P26" s="69" t="s">
        <v>750</v>
      </c>
      <c r="Q26" s="69" t="s">
        <v>32</v>
      </c>
      <c r="R26" s="54">
        <f>E26*6000+38600</f>
        <v>1668440</v>
      </c>
      <c r="S26" s="70" t="s">
        <v>751</v>
      </c>
    </row>
    <row r="27" spans="1:19" s="14" customFormat="1" ht="146.25" customHeight="1">
      <c r="A27" s="135">
        <f t="shared" si="0"/>
        <v>24</v>
      </c>
      <c r="B27" s="69" t="s">
        <v>16</v>
      </c>
      <c r="C27" s="69" t="s">
        <v>95</v>
      </c>
      <c r="D27" s="69" t="s">
        <v>919</v>
      </c>
      <c r="E27" s="69">
        <v>68.790000000000006</v>
      </c>
      <c r="F27" s="69" t="s">
        <v>920</v>
      </c>
      <c r="G27" s="69"/>
      <c r="H27" s="69"/>
      <c r="I27" s="69"/>
      <c r="J27" s="69"/>
      <c r="K27" s="69"/>
      <c r="L27" s="69"/>
      <c r="M27" s="69"/>
      <c r="N27" s="69"/>
      <c r="O27" s="69"/>
      <c r="P27" s="69"/>
      <c r="Q27" s="69"/>
      <c r="R27" s="54">
        <v>38600</v>
      </c>
      <c r="S27" s="70"/>
    </row>
    <row r="28" spans="1:19" s="14" customFormat="1" ht="79.5" customHeight="1">
      <c r="A28" s="135">
        <f t="shared" si="0"/>
        <v>25</v>
      </c>
      <c r="B28" s="69" t="s">
        <v>16</v>
      </c>
      <c r="C28" s="69" t="s">
        <v>95</v>
      </c>
      <c r="D28" s="69" t="s">
        <v>115</v>
      </c>
      <c r="E28" s="69">
        <v>218.4</v>
      </c>
      <c r="F28" s="69" t="s">
        <v>116</v>
      </c>
      <c r="G28" s="69" t="s">
        <v>117</v>
      </c>
      <c r="H28" s="69" t="s">
        <v>118</v>
      </c>
      <c r="I28" s="69" t="s">
        <v>119</v>
      </c>
      <c r="J28" s="69">
        <v>0</v>
      </c>
      <c r="K28" s="69" t="s">
        <v>22</v>
      </c>
      <c r="L28" s="69" t="s">
        <v>22</v>
      </c>
      <c r="M28" s="69" t="s">
        <v>22</v>
      </c>
      <c r="N28" s="69" t="s">
        <v>23</v>
      </c>
      <c r="O28" s="69">
        <v>0</v>
      </c>
      <c r="P28" s="69">
        <v>4</v>
      </c>
      <c r="Q28" s="69" t="s">
        <v>32</v>
      </c>
      <c r="R28" s="54">
        <f>E28*6000</f>
        <v>1310400</v>
      </c>
      <c r="S28" s="70"/>
    </row>
    <row r="29" spans="1:19" s="14" customFormat="1" ht="79.5" customHeight="1">
      <c r="A29" s="135">
        <f t="shared" si="0"/>
        <v>26</v>
      </c>
      <c r="B29" s="69" t="s">
        <v>16</v>
      </c>
      <c r="C29" s="69" t="s">
        <v>95</v>
      </c>
      <c r="D29" s="69" t="s">
        <v>115</v>
      </c>
      <c r="E29" s="69">
        <v>24</v>
      </c>
      <c r="F29" s="69" t="s">
        <v>797</v>
      </c>
      <c r="G29" s="69"/>
      <c r="H29" s="69"/>
      <c r="I29" s="69">
        <v>2021</v>
      </c>
      <c r="J29" s="69"/>
      <c r="K29" s="69"/>
      <c r="L29" s="69"/>
      <c r="M29" s="69"/>
      <c r="N29" s="69"/>
      <c r="O29" s="69"/>
      <c r="P29" s="69"/>
      <c r="Q29" s="69"/>
      <c r="R29" s="54">
        <v>18400</v>
      </c>
      <c r="S29" s="70"/>
    </row>
    <row r="30" spans="1:19" s="14" customFormat="1" ht="25.5" customHeight="1">
      <c r="A30" s="135">
        <f t="shared" si="0"/>
        <v>27</v>
      </c>
      <c r="B30" s="69" t="s">
        <v>16</v>
      </c>
      <c r="C30" s="69" t="s">
        <v>120</v>
      </c>
      <c r="D30" s="69">
        <v>49</v>
      </c>
      <c r="E30" s="69">
        <v>17.5</v>
      </c>
      <c r="F30" s="146" t="s">
        <v>121</v>
      </c>
      <c r="G30" s="146"/>
      <c r="H30" s="146"/>
      <c r="I30" s="69" t="s">
        <v>36</v>
      </c>
      <c r="J30" s="69">
        <v>0</v>
      </c>
      <c r="K30" s="69" t="s">
        <v>34</v>
      </c>
      <c r="L30" s="69" t="s">
        <v>34</v>
      </c>
      <c r="M30" s="69">
        <v>1</v>
      </c>
      <c r="N30" s="69" t="s">
        <v>23</v>
      </c>
      <c r="O30" s="69">
        <v>0</v>
      </c>
      <c r="P30" s="69">
        <v>0</v>
      </c>
      <c r="Q30" s="69" t="s">
        <v>32</v>
      </c>
      <c r="R30" s="54">
        <v>8050</v>
      </c>
      <c r="S30" s="70"/>
    </row>
    <row r="31" spans="1:19" s="14" customFormat="1" ht="57" customHeight="1">
      <c r="A31" s="135">
        <f t="shared" si="0"/>
        <v>28</v>
      </c>
      <c r="B31" s="69" t="s">
        <v>16</v>
      </c>
      <c r="C31" s="69" t="s">
        <v>120</v>
      </c>
      <c r="D31" s="69">
        <v>49</v>
      </c>
      <c r="E31" s="69">
        <v>133</v>
      </c>
      <c r="F31" s="69" t="s">
        <v>122</v>
      </c>
      <c r="G31" s="69" t="s">
        <v>123</v>
      </c>
      <c r="H31" s="69" t="s">
        <v>124</v>
      </c>
      <c r="I31" s="69" t="s">
        <v>125</v>
      </c>
      <c r="J31" s="69">
        <v>0</v>
      </c>
      <c r="K31" s="69" t="s">
        <v>34</v>
      </c>
      <c r="L31" s="69" t="s">
        <v>34</v>
      </c>
      <c r="M31" s="69" t="s">
        <v>126</v>
      </c>
      <c r="N31" s="69" t="s">
        <v>23</v>
      </c>
      <c r="O31" s="69">
        <v>1</v>
      </c>
      <c r="P31" s="69" t="s">
        <v>127</v>
      </c>
      <c r="Q31" s="69" t="s">
        <v>32</v>
      </c>
      <c r="R31" s="54">
        <f>E31*6000</f>
        <v>798000</v>
      </c>
      <c r="S31" s="70"/>
    </row>
    <row r="32" spans="1:19" s="14" customFormat="1" ht="135">
      <c r="A32" s="135">
        <f t="shared" si="0"/>
        <v>29</v>
      </c>
      <c r="B32" s="69" t="s">
        <v>16</v>
      </c>
      <c r="C32" s="69" t="s">
        <v>120</v>
      </c>
      <c r="D32" s="69" t="s">
        <v>128</v>
      </c>
      <c r="E32" s="69">
        <v>146.91999999999999</v>
      </c>
      <c r="F32" s="69" t="s">
        <v>129</v>
      </c>
      <c r="G32" s="69" t="s">
        <v>130</v>
      </c>
      <c r="H32" s="69" t="s">
        <v>131</v>
      </c>
      <c r="I32" s="69" t="s">
        <v>132</v>
      </c>
      <c r="J32" s="69">
        <v>0</v>
      </c>
      <c r="K32" s="69" t="s">
        <v>133</v>
      </c>
      <c r="L32" s="69" t="s">
        <v>134</v>
      </c>
      <c r="M32" s="69" t="s">
        <v>135</v>
      </c>
      <c r="N32" s="69" t="s">
        <v>23</v>
      </c>
      <c r="O32" s="69" t="s">
        <v>136</v>
      </c>
      <c r="P32" s="69">
        <v>0</v>
      </c>
      <c r="Q32" s="69" t="s">
        <v>32</v>
      </c>
      <c r="R32" s="54">
        <f>E32*6000</f>
        <v>881519.99999999988</v>
      </c>
      <c r="S32" s="70"/>
    </row>
    <row r="33" spans="1:19" s="14" customFormat="1" ht="74.25" customHeight="1">
      <c r="A33" s="135">
        <f t="shared" si="0"/>
        <v>30</v>
      </c>
      <c r="B33" s="69" t="s">
        <v>16</v>
      </c>
      <c r="C33" s="69" t="s">
        <v>120</v>
      </c>
      <c r="D33" s="69" t="s">
        <v>137</v>
      </c>
      <c r="E33" s="69">
        <v>24</v>
      </c>
      <c r="F33" s="146" t="s">
        <v>138</v>
      </c>
      <c r="G33" s="146"/>
      <c r="H33" s="146"/>
      <c r="I33" s="69">
        <v>2017</v>
      </c>
      <c r="J33" s="69">
        <v>0</v>
      </c>
      <c r="K33" s="69" t="s">
        <v>34</v>
      </c>
      <c r="L33" s="69" t="s">
        <v>31</v>
      </c>
      <c r="M33" s="69">
        <v>1</v>
      </c>
      <c r="N33" s="69" t="s">
        <v>23</v>
      </c>
      <c r="O33" s="69">
        <v>0</v>
      </c>
      <c r="P33" s="69">
        <v>0</v>
      </c>
      <c r="Q33" s="69" t="s">
        <v>32</v>
      </c>
      <c r="R33" s="54">
        <v>13990.53</v>
      </c>
      <c r="S33" s="70"/>
    </row>
    <row r="34" spans="1:19" s="14" customFormat="1" ht="101.25" customHeight="1">
      <c r="A34" s="135">
        <f t="shared" si="0"/>
        <v>31</v>
      </c>
      <c r="B34" s="69" t="s">
        <v>16</v>
      </c>
      <c r="C34" s="69" t="s">
        <v>120</v>
      </c>
      <c r="D34" s="69" t="s">
        <v>139</v>
      </c>
      <c r="E34" s="69">
        <v>649.24</v>
      </c>
      <c r="F34" s="69" t="s">
        <v>855</v>
      </c>
      <c r="G34" s="69" t="s">
        <v>140</v>
      </c>
      <c r="H34" s="69" t="s">
        <v>141</v>
      </c>
      <c r="I34" s="69" t="s">
        <v>142</v>
      </c>
      <c r="J34" s="69">
        <v>0</v>
      </c>
      <c r="K34" s="69" t="s">
        <v>752</v>
      </c>
      <c r="L34" s="69" t="s">
        <v>34</v>
      </c>
      <c r="M34" s="69">
        <v>1</v>
      </c>
      <c r="N34" s="69" t="s">
        <v>143</v>
      </c>
      <c r="O34" s="69">
        <v>0</v>
      </c>
      <c r="P34" s="69" t="s">
        <v>144</v>
      </c>
      <c r="Q34" s="69" t="s">
        <v>32</v>
      </c>
      <c r="R34" s="54">
        <f>E34*6000</f>
        <v>3895440</v>
      </c>
      <c r="S34" s="70"/>
    </row>
    <row r="35" spans="1:19" s="14" customFormat="1" ht="22.5">
      <c r="A35" s="135">
        <f t="shared" si="0"/>
        <v>32</v>
      </c>
      <c r="B35" s="69" t="s">
        <v>16</v>
      </c>
      <c r="C35" s="69" t="s">
        <v>145</v>
      </c>
      <c r="D35" s="69" t="s">
        <v>22</v>
      </c>
      <c r="E35" s="69">
        <v>22.8</v>
      </c>
      <c r="F35" s="69" t="s">
        <v>753</v>
      </c>
      <c r="G35" s="69" t="s">
        <v>117</v>
      </c>
      <c r="H35" s="69" t="s">
        <v>146</v>
      </c>
      <c r="I35" s="69" t="s">
        <v>147</v>
      </c>
      <c r="J35" s="69">
        <v>0</v>
      </c>
      <c r="K35" s="69" t="s">
        <v>22</v>
      </c>
      <c r="L35" s="69" t="s">
        <v>22</v>
      </c>
      <c r="M35" s="69" t="s">
        <v>22</v>
      </c>
      <c r="N35" s="69" t="s">
        <v>22</v>
      </c>
      <c r="O35" s="69" t="s">
        <v>22</v>
      </c>
      <c r="P35" s="69" t="s">
        <v>22</v>
      </c>
      <c r="Q35" s="69" t="s">
        <v>32</v>
      </c>
      <c r="R35" s="54">
        <v>46000</v>
      </c>
      <c r="S35" s="70"/>
    </row>
    <row r="36" spans="1:19" s="14" customFormat="1" ht="87.75" customHeight="1">
      <c r="A36" s="135">
        <f t="shared" si="0"/>
        <v>33</v>
      </c>
      <c r="B36" s="69" t="s">
        <v>16</v>
      </c>
      <c r="C36" s="69" t="s">
        <v>148</v>
      </c>
      <c r="D36" s="69" t="s">
        <v>843</v>
      </c>
      <c r="E36" s="69">
        <v>96.3</v>
      </c>
      <c r="F36" s="69" t="s">
        <v>867</v>
      </c>
      <c r="G36" s="69" t="s">
        <v>149</v>
      </c>
      <c r="H36" s="69" t="s">
        <v>150</v>
      </c>
      <c r="I36" s="69" t="s">
        <v>151</v>
      </c>
      <c r="J36" s="69">
        <v>0</v>
      </c>
      <c r="K36" s="69" t="s">
        <v>105</v>
      </c>
      <c r="L36" s="69" t="s">
        <v>34</v>
      </c>
      <c r="M36" s="69">
        <v>1</v>
      </c>
      <c r="N36" s="69" t="s">
        <v>23</v>
      </c>
      <c r="O36" s="69">
        <v>0</v>
      </c>
      <c r="P36" s="69" t="s">
        <v>152</v>
      </c>
      <c r="Q36" s="69" t="s">
        <v>32</v>
      </c>
      <c r="R36" s="54">
        <f>E36*6000</f>
        <v>577800</v>
      </c>
      <c r="S36" s="70"/>
    </row>
    <row r="37" spans="1:19" s="14" customFormat="1" ht="112.5">
      <c r="A37" s="135">
        <f t="shared" si="0"/>
        <v>34</v>
      </c>
      <c r="B37" s="69" t="s">
        <v>16</v>
      </c>
      <c r="C37" s="69" t="s">
        <v>153</v>
      </c>
      <c r="D37" s="69" t="s">
        <v>154</v>
      </c>
      <c r="E37" s="69">
        <v>854.68</v>
      </c>
      <c r="F37" s="57" t="s">
        <v>868</v>
      </c>
      <c r="G37" s="69" t="s">
        <v>155</v>
      </c>
      <c r="H37" s="69" t="s">
        <v>156</v>
      </c>
      <c r="I37" s="69" t="s">
        <v>157</v>
      </c>
      <c r="J37" s="69">
        <v>0</v>
      </c>
      <c r="K37" s="69" t="s">
        <v>105</v>
      </c>
      <c r="L37" s="69" t="s">
        <v>34</v>
      </c>
      <c r="M37" s="69" t="s">
        <v>158</v>
      </c>
      <c r="N37" s="69" t="s">
        <v>32</v>
      </c>
      <c r="O37" s="69">
        <v>2</v>
      </c>
      <c r="P37" s="69" t="s">
        <v>159</v>
      </c>
      <c r="Q37" s="69" t="s">
        <v>32</v>
      </c>
      <c r="R37" s="54">
        <f>E37*6000</f>
        <v>5128080</v>
      </c>
      <c r="S37" s="70"/>
    </row>
    <row r="38" spans="1:19" s="14" customFormat="1" ht="112.5">
      <c r="A38" s="135">
        <f t="shared" si="0"/>
        <v>35</v>
      </c>
      <c r="B38" s="69" t="s">
        <v>16</v>
      </c>
      <c r="C38" s="69" t="s">
        <v>153</v>
      </c>
      <c r="D38" s="69" t="s">
        <v>160</v>
      </c>
      <c r="E38" s="69">
        <v>122.24</v>
      </c>
      <c r="F38" s="69" t="s">
        <v>161</v>
      </c>
      <c r="G38" s="69" t="s">
        <v>162</v>
      </c>
      <c r="H38" s="69" t="s">
        <v>163</v>
      </c>
      <c r="I38" s="69" t="s">
        <v>164</v>
      </c>
      <c r="J38" s="69">
        <v>0</v>
      </c>
      <c r="K38" s="69" t="s">
        <v>105</v>
      </c>
      <c r="L38" s="69" t="s">
        <v>34</v>
      </c>
      <c r="M38" s="69" t="s">
        <v>165</v>
      </c>
      <c r="N38" s="69" t="s">
        <v>23</v>
      </c>
      <c r="O38" s="69">
        <v>0</v>
      </c>
      <c r="P38" s="69" t="s">
        <v>166</v>
      </c>
      <c r="Q38" s="69" t="s">
        <v>32</v>
      </c>
      <c r="R38" s="54">
        <f>E38*6000</f>
        <v>733440</v>
      </c>
      <c r="S38" s="70"/>
    </row>
    <row r="39" spans="1:19" s="14" customFormat="1" ht="90">
      <c r="A39" s="135">
        <f t="shared" si="0"/>
        <v>36</v>
      </c>
      <c r="B39" s="69" t="s">
        <v>16</v>
      </c>
      <c r="C39" s="69" t="s">
        <v>153</v>
      </c>
      <c r="D39" s="69" t="s">
        <v>167</v>
      </c>
      <c r="E39" s="69">
        <v>187.29</v>
      </c>
      <c r="F39" s="69" t="s">
        <v>869</v>
      </c>
      <c r="G39" s="69" t="s">
        <v>168</v>
      </c>
      <c r="H39" s="69" t="s">
        <v>169</v>
      </c>
      <c r="I39" s="69" t="s">
        <v>170</v>
      </c>
      <c r="J39" s="69">
        <v>0</v>
      </c>
      <c r="K39" s="69" t="s">
        <v>34</v>
      </c>
      <c r="L39" s="69" t="s">
        <v>34</v>
      </c>
      <c r="M39" s="69" t="s">
        <v>171</v>
      </c>
      <c r="N39" s="69" t="s">
        <v>23</v>
      </c>
      <c r="O39" s="69" t="s">
        <v>172</v>
      </c>
      <c r="P39" s="69">
        <v>1</v>
      </c>
      <c r="Q39" s="69" t="s">
        <v>32</v>
      </c>
      <c r="R39" s="54">
        <f>E39*6000</f>
        <v>1123740</v>
      </c>
      <c r="S39" s="70"/>
    </row>
    <row r="40" spans="1:19" s="14" customFormat="1" ht="56.25" customHeight="1">
      <c r="A40" s="135">
        <f t="shared" si="0"/>
        <v>37</v>
      </c>
      <c r="B40" s="69" t="s">
        <v>16</v>
      </c>
      <c r="C40" s="69" t="s">
        <v>153</v>
      </c>
      <c r="D40" s="69" t="s">
        <v>173</v>
      </c>
      <c r="E40" s="69">
        <v>7.7</v>
      </c>
      <c r="F40" s="57" t="s">
        <v>870</v>
      </c>
      <c r="G40" s="69" t="s">
        <v>117</v>
      </c>
      <c r="H40" s="69" t="s">
        <v>174</v>
      </c>
      <c r="I40" s="69" t="s">
        <v>170</v>
      </c>
      <c r="J40" s="69">
        <v>0</v>
      </c>
      <c r="K40" s="69" t="s">
        <v>34</v>
      </c>
      <c r="L40" s="69" t="s">
        <v>34</v>
      </c>
      <c r="M40" s="69">
        <v>1</v>
      </c>
      <c r="N40" s="69" t="s">
        <v>23</v>
      </c>
      <c r="O40" s="69">
        <v>0</v>
      </c>
      <c r="P40" s="69">
        <v>0</v>
      </c>
      <c r="Q40" s="69" t="s">
        <v>32</v>
      </c>
      <c r="R40" s="54">
        <f>E40*4400</f>
        <v>33880</v>
      </c>
      <c r="S40" s="70"/>
    </row>
    <row r="41" spans="1:19" s="14" customFormat="1" ht="78.75" customHeight="1">
      <c r="A41" s="135">
        <f t="shared" si="0"/>
        <v>38</v>
      </c>
      <c r="B41" s="69" t="s">
        <v>16</v>
      </c>
      <c r="C41" s="69" t="s">
        <v>153</v>
      </c>
      <c r="D41" s="69" t="s">
        <v>176</v>
      </c>
      <c r="E41" s="69">
        <v>966.52</v>
      </c>
      <c r="F41" s="69" t="s">
        <v>871</v>
      </c>
      <c r="G41" s="69" t="s">
        <v>22</v>
      </c>
      <c r="H41" s="69" t="s">
        <v>177</v>
      </c>
      <c r="I41" s="69" t="s">
        <v>178</v>
      </c>
      <c r="J41" s="69" t="s">
        <v>179</v>
      </c>
      <c r="K41" s="69" t="s">
        <v>180</v>
      </c>
      <c r="L41" s="69" t="s">
        <v>181</v>
      </c>
      <c r="M41" s="69">
        <v>2</v>
      </c>
      <c r="N41" s="69" t="s">
        <v>23</v>
      </c>
      <c r="O41" s="69">
        <v>0</v>
      </c>
      <c r="P41" s="69" t="s">
        <v>182</v>
      </c>
      <c r="Q41" s="69" t="s">
        <v>32</v>
      </c>
      <c r="R41" s="54">
        <f>E41*6000+216046.89</f>
        <v>6015166.8899999997</v>
      </c>
      <c r="S41" s="70"/>
    </row>
    <row r="42" spans="1:19" s="14" customFormat="1" ht="90" customHeight="1">
      <c r="A42" s="135">
        <f t="shared" si="0"/>
        <v>39</v>
      </c>
      <c r="B42" s="69" t="s">
        <v>16</v>
      </c>
      <c r="C42" s="69" t="s">
        <v>153</v>
      </c>
      <c r="D42" s="69" t="s">
        <v>183</v>
      </c>
      <c r="E42" s="69">
        <v>147.4</v>
      </c>
      <c r="F42" s="69" t="s">
        <v>184</v>
      </c>
      <c r="G42" s="69" t="s">
        <v>61</v>
      </c>
      <c r="H42" s="69" t="s">
        <v>185</v>
      </c>
      <c r="I42" s="69">
        <v>1900</v>
      </c>
      <c r="J42" s="69">
        <v>0</v>
      </c>
      <c r="K42" s="69" t="s">
        <v>34</v>
      </c>
      <c r="L42" s="69" t="s">
        <v>34</v>
      </c>
      <c r="M42" s="69">
        <v>2</v>
      </c>
      <c r="N42" s="69" t="s">
        <v>23</v>
      </c>
      <c r="O42" s="69">
        <v>2</v>
      </c>
      <c r="P42" s="69">
        <v>0</v>
      </c>
      <c r="Q42" s="69" t="s">
        <v>32</v>
      </c>
      <c r="R42" s="54">
        <f>E42*6000</f>
        <v>884400</v>
      </c>
      <c r="S42" s="70"/>
    </row>
    <row r="43" spans="1:19" s="14" customFormat="1" ht="132" customHeight="1">
      <c r="A43" s="135">
        <f t="shared" si="0"/>
        <v>40</v>
      </c>
      <c r="B43" s="57" t="s">
        <v>16</v>
      </c>
      <c r="C43" s="57" t="s">
        <v>153</v>
      </c>
      <c r="D43" s="57" t="s">
        <v>186</v>
      </c>
      <c r="E43" s="57">
        <v>222.6</v>
      </c>
      <c r="F43" s="57" t="s">
        <v>773</v>
      </c>
      <c r="G43" s="57" t="s">
        <v>774</v>
      </c>
      <c r="H43" s="57" t="s">
        <v>775</v>
      </c>
      <c r="I43" s="57" t="s">
        <v>776</v>
      </c>
      <c r="J43" s="57">
        <v>0</v>
      </c>
      <c r="K43" s="57" t="s">
        <v>105</v>
      </c>
      <c r="L43" s="147" t="s">
        <v>772</v>
      </c>
      <c r="M43" s="57">
        <v>1</v>
      </c>
      <c r="N43" s="57" t="s">
        <v>23</v>
      </c>
      <c r="O43" s="57">
        <v>0</v>
      </c>
      <c r="P43" s="57">
        <v>0</v>
      </c>
      <c r="Q43" s="57" t="s">
        <v>32</v>
      </c>
      <c r="R43" s="58">
        <v>300000</v>
      </c>
      <c r="S43" s="70"/>
    </row>
    <row r="44" spans="1:19" s="14" customFormat="1" ht="56.25" customHeight="1">
      <c r="A44" s="135">
        <f t="shared" si="0"/>
        <v>41</v>
      </c>
      <c r="B44" s="69" t="s">
        <v>16</v>
      </c>
      <c r="C44" s="69" t="s">
        <v>153</v>
      </c>
      <c r="D44" s="69" t="s">
        <v>186</v>
      </c>
      <c r="E44" s="69">
        <v>127.5</v>
      </c>
      <c r="F44" s="69" t="s">
        <v>754</v>
      </c>
      <c r="G44" s="69" t="s">
        <v>187</v>
      </c>
      <c r="H44" s="69" t="s">
        <v>188</v>
      </c>
      <c r="I44" s="69" t="s">
        <v>189</v>
      </c>
      <c r="J44" s="69">
        <v>0</v>
      </c>
      <c r="K44" s="69" t="s">
        <v>105</v>
      </c>
      <c r="L44" s="148"/>
      <c r="M44" s="69">
        <v>1</v>
      </c>
      <c r="N44" s="69" t="s">
        <v>23</v>
      </c>
      <c r="O44" s="69">
        <v>0</v>
      </c>
      <c r="P44" s="69">
        <v>0</v>
      </c>
      <c r="Q44" s="69" t="s">
        <v>32</v>
      </c>
      <c r="R44" s="54">
        <f>E44*6000</f>
        <v>765000</v>
      </c>
      <c r="S44" s="70"/>
    </row>
    <row r="45" spans="1:19" s="14" customFormat="1" ht="48" customHeight="1">
      <c r="A45" s="135">
        <f t="shared" si="0"/>
        <v>42</v>
      </c>
      <c r="B45" s="69" t="s">
        <v>16</v>
      </c>
      <c r="C45" s="69" t="s">
        <v>153</v>
      </c>
      <c r="D45" s="69" t="s">
        <v>186</v>
      </c>
      <c r="E45" s="69">
        <v>45.58</v>
      </c>
      <c r="F45" s="69" t="s">
        <v>193</v>
      </c>
      <c r="G45" s="69" t="s">
        <v>22</v>
      </c>
      <c r="H45" s="69" t="s">
        <v>194</v>
      </c>
      <c r="I45" s="69" t="s">
        <v>192</v>
      </c>
      <c r="J45" s="69">
        <v>0</v>
      </c>
      <c r="K45" s="69" t="s">
        <v>22</v>
      </c>
      <c r="L45" s="148"/>
      <c r="M45" s="69">
        <v>1</v>
      </c>
      <c r="N45" s="69" t="s">
        <v>23</v>
      </c>
      <c r="O45" s="69">
        <v>0</v>
      </c>
      <c r="P45" s="69">
        <v>1</v>
      </c>
      <c r="Q45" s="69" t="s">
        <v>23</v>
      </c>
      <c r="R45" s="54">
        <v>130000</v>
      </c>
      <c r="S45" s="72"/>
    </row>
    <row r="46" spans="1:19" s="14" customFormat="1">
      <c r="A46" s="135">
        <f t="shared" si="0"/>
        <v>43</v>
      </c>
      <c r="B46" s="69" t="s">
        <v>16</v>
      </c>
      <c r="C46" s="69" t="s">
        <v>153</v>
      </c>
      <c r="D46" s="69" t="s">
        <v>186</v>
      </c>
      <c r="E46" s="69">
        <v>9</v>
      </c>
      <c r="F46" s="146" t="s">
        <v>195</v>
      </c>
      <c r="G46" s="146"/>
      <c r="H46" s="146"/>
      <c r="I46" s="69" t="s">
        <v>147</v>
      </c>
      <c r="J46" s="69">
        <v>0</v>
      </c>
      <c r="K46" s="69" t="s">
        <v>22</v>
      </c>
      <c r="L46" s="149"/>
      <c r="M46" s="69">
        <v>1</v>
      </c>
      <c r="N46" s="69" t="s">
        <v>23</v>
      </c>
      <c r="O46" s="69">
        <v>0</v>
      </c>
      <c r="P46" s="69">
        <v>0</v>
      </c>
      <c r="Q46" s="69" t="s">
        <v>23</v>
      </c>
      <c r="R46" s="54">
        <v>5750</v>
      </c>
      <c r="S46" s="70"/>
    </row>
    <row r="47" spans="1:19" s="14" customFormat="1" ht="22.5">
      <c r="A47" s="135">
        <f t="shared" si="0"/>
        <v>44</v>
      </c>
      <c r="B47" s="69" t="s">
        <v>16</v>
      </c>
      <c r="C47" s="69" t="s">
        <v>153</v>
      </c>
      <c r="D47" s="69" t="s">
        <v>196</v>
      </c>
      <c r="E47" s="69">
        <v>59.55</v>
      </c>
      <c r="F47" s="69" t="s">
        <v>197</v>
      </c>
      <c r="G47" s="69" t="s">
        <v>198</v>
      </c>
      <c r="H47" s="69" t="s">
        <v>199</v>
      </c>
      <c r="I47" s="69" t="s">
        <v>200</v>
      </c>
      <c r="J47" s="69">
        <v>0</v>
      </c>
      <c r="K47" s="69" t="s">
        <v>34</v>
      </c>
      <c r="L47" s="69" t="s">
        <v>34</v>
      </c>
      <c r="M47" s="69">
        <v>1</v>
      </c>
      <c r="N47" s="69" t="s">
        <v>23</v>
      </c>
      <c r="O47" s="69">
        <v>0</v>
      </c>
      <c r="P47" s="69" t="s">
        <v>201</v>
      </c>
      <c r="Q47" s="69" t="s">
        <v>32</v>
      </c>
      <c r="R47" s="54">
        <v>115000</v>
      </c>
      <c r="S47" s="70"/>
    </row>
    <row r="48" spans="1:19" s="14" customFormat="1" ht="56.25" customHeight="1">
      <c r="A48" s="135">
        <f t="shared" si="0"/>
        <v>45</v>
      </c>
      <c r="B48" s="69" t="s">
        <v>16</v>
      </c>
      <c r="C48" s="69" t="s">
        <v>175</v>
      </c>
      <c r="D48" s="69" t="s">
        <v>202</v>
      </c>
      <c r="E48" s="69">
        <v>257</v>
      </c>
      <c r="F48" s="69" t="s">
        <v>872</v>
      </c>
      <c r="G48" s="69" t="s">
        <v>198</v>
      </c>
      <c r="H48" s="69" t="s">
        <v>203</v>
      </c>
      <c r="I48" s="69" t="s">
        <v>204</v>
      </c>
      <c r="J48" s="69">
        <v>0</v>
      </c>
      <c r="K48" s="69" t="s">
        <v>105</v>
      </c>
      <c r="L48" s="69" t="s">
        <v>34</v>
      </c>
      <c r="M48" s="69">
        <v>1</v>
      </c>
      <c r="N48" s="69" t="s">
        <v>23</v>
      </c>
      <c r="O48" s="69">
        <v>0</v>
      </c>
      <c r="P48" s="69">
        <v>0</v>
      </c>
      <c r="Q48" s="69" t="s">
        <v>32</v>
      </c>
      <c r="R48" s="54">
        <f>E48*6000</f>
        <v>1542000</v>
      </c>
      <c r="S48" s="70"/>
    </row>
    <row r="49" spans="1:21" s="14" customFormat="1" ht="33.75">
      <c r="A49" s="135">
        <f t="shared" si="0"/>
        <v>46</v>
      </c>
      <c r="B49" s="69" t="s">
        <v>16</v>
      </c>
      <c r="C49" s="69" t="s">
        <v>153</v>
      </c>
      <c r="D49" s="69" t="s">
        <v>202</v>
      </c>
      <c r="E49" s="69">
        <v>45</v>
      </c>
      <c r="F49" s="69" t="s">
        <v>205</v>
      </c>
      <c r="G49" s="69" t="s">
        <v>206</v>
      </c>
      <c r="H49" s="69" t="s">
        <v>207</v>
      </c>
      <c r="I49" s="69" t="s">
        <v>208</v>
      </c>
      <c r="J49" s="69">
        <v>0</v>
      </c>
      <c r="K49" s="69" t="s">
        <v>105</v>
      </c>
      <c r="L49" s="69" t="s">
        <v>34</v>
      </c>
      <c r="M49" s="69">
        <v>1</v>
      </c>
      <c r="N49" s="69" t="s">
        <v>23</v>
      </c>
      <c r="O49" s="69">
        <v>0</v>
      </c>
      <c r="P49" s="69">
        <v>0</v>
      </c>
      <c r="Q49" s="69" t="s">
        <v>32</v>
      </c>
      <c r="R49" s="54">
        <f>E49*6000</f>
        <v>270000</v>
      </c>
      <c r="S49" s="70"/>
    </row>
    <row r="50" spans="1:21" s="14" customFormat="1" ht="87.75" customHeight="1">
      <c r="A50" s="135">
        <f t="shared" si="0"/>
        <v>47</v>
      </c>
      <c r="B50" s="69" t="s">
        <v>16</v>
      </c>
      <c r="C50" s="69" t="s">
        <v>153</v>
      </c>
      <c r="D50" s="69" t="s">
        <v>209</v>
      </c>
      <c r="E50" s="69">
        <v>1297</v>
      </c>
      <c r="F50" s="69" t="s">
        <v>210</v>
      </c>
      <c r="G50" s="69" t="s">
        <v>211</v>
      </c>
      <c r="H50" s="69" t="s">
        <v>212</v>
      </c>
      <c r="I50" s="69" t="s">
        <v>213</v>
      </c>
      <c r="J50" s="69">
        <v>0</v>
      </c>
      <c r="K50" s="69" t="s">
        <v>755</v>
      </c>
      <c r="L50" s="69" t="s">
        <v>756</v>
      </c>
      <c r="M50" s="69">
        <v>2</v>
      </c>
      <c r="N50" s="69" t="s">
        <v>32</v>
      </c>
      <c r="O50" s="69">
        <v>0</v>
      </c>
      <c r="P50" s="69">
        <v>3</v>
      </c>
      <c r="Q50" s="69" t="s">
        <v>32</v>
      </c>
      <c r="R50" s="54">
        <f>E50*6000+101456.74</f>
        <v>7883456.7400000002</v>
      </c>
      <c r="S50" s="70"/>
    </row>
    <row r="51" spans="1:21" s="14" customFormat="1" ht="79.5" customHeight="1">
      <c r="A51" s="135">
        <f t="shared" si="0"/>
        <v>48</v>
      </c>
      <c r="B51" s="69" t="s">
        <v>16</v>
      </c>
      <c r="C51" s="69" t="s">
        <v>153</v>
      </c>
      <c r="D51" s="69" t="s">
        <v>214</v>
      </c>
      <c r="E51" s="69">
        <v>119.48</v>
      </c>
      <c r="F51" s="69" t="s">
        <v>865</v>
      </c>
      <c r="G51" s="69" t="s">
        <v>215</v>
      </c>
      <c r="H51" s="69" t="s">
        <v>71</v>
      </c>
      <c r="I51" s="69" t="s">
        <v>200</v>
      </c>
      <c r="J51" s="69">
        <v>0</v>
      </c>
      <c r="K51" s="69" t="s">
        <v>34</v>
      </c>
      <c r="L51" s="69" t="s">
        <v>34</v>
      </c>
      <c r="M51" s="69">
        <v>1</v>
      </c>
      <c r="N51" s="69" t="s">
        <v>23</v>
      </c>
      <c r="O51" s="69">
        <v>1</v>
      </c>
      <c r="P51" s="69" t="s">
        <v>216</v>
      </c>
      <c r="Q51" s="69" t="s">
        <v>32</v>
      </c>
      <c r="R51" s="54">
        <f>E51*6000</f>
        <v>716880</v>
      </c>
      <c r="S51" s="70"/>
    </row>
    <row r="52" spans="1:21" s="14" customFormat="1" ht="56.25" customHeight="1">
      <c r="A52" s="135">
        <f t="shared" si="0"/>
        <v>49</v>
      </c>
      <c r="B52" s="69" t="s">
        <v>16</v>
      </c>
      <c r="C52" s="69" t="s">
        <v>153</v>
      </c>
      <c r="D52" s="69" t="s">
        <v>217</v>
      </c>
      <c r="E52" s="69">
        <v>561.55999999999995</v>
      </c>
      <c r="F52" s="69" t="s">
        <v>873</v>
      </c>
      <c r="G52" s="69" t="s">
        <v>218</v>
      </c>
      <c r="H52" s="69" t="s">
        <v>219</v>
      </c>
      <c r="I52" s="69">
        <v>1965</v>
      </c>
      <c r="J52" s="69">
        <v>0</v>
      </c>
      <c r="K52" s="69" t="s">
        <v>105</v>
      </c>
      <c r="L52" s="69" t="s">
        <v>34</v>
      </c>
      <c r="M52" s="69">
        <v>2</v>
      </c>
      <c r="N52" s="69" t="s">
        <v>97</v>
      </c>
      <c r="O52" s="69">
        <v>3</v>
      </c>
      <c r="P52" s="69">
        <v>1</v>
      </c>
      <c r="Q52" s="69" t="s">
        <v>32</v>
      </c>
      <c r="R52" s="54">
        <f>E52*6000</f>
        <v>3369359.9999999995</v>
      </c>
      <c r="S52" s="70"/>
    </row>
    <row r="53" spans="1:21" s="14" customFormat="1" ht="45.75" customHeight="1">
      <c r="A53" s="135">
        <f t="shared" si="0"/>
        <v>50</v>
      </c>
      <c r="B53" s="69" t="s">
        <v>16</v>
      </c>
      <c r="C53" s="69" t="s">
        <v>153</v>
      </c>
      <c r="D53" s="69" t="s">
        <v>220</v>
      </c>
      <c r="E53" s="69">
        <v>131.69999999999999</v>
      </c>
      <c r="F53" s="69" t="s">
        <v>221</v>
      </c>
      <c r="G53" s="69" t="s">
        <v>222</v>
      </c>
      <c r="H53" s="69" t="s">
        <v>223</v>
      </c>
      <c r="I53" s="69" t="s">
        <v>224</v>
      </c>
      <c r="J53" s="69">
        <v>0</v>
      </c>
      <c r="K53" s="69" t="s">
        <v>34</v>
      </c>
      <c r="L53" s="69" t="s">
        <v>34</v>
      </c>
      <c r="M53" s="69" t="s">
        <v>225</v>
      </c>
      <c r="N53" s="69" t="s">
        <v>226</v>
      </c>
      <c r="O53" s="69">
        <v>2</v>
      </c>
      <c r="P53" s="69">
        <v>0</v>
      </c>
      <c r="Q53" s="69" t="s">
        <v>32</v>
      </c>
      <c r="R53" s="54">
        <f>E53*6000</f>
        <v>790199.99999999988</v>
      </c>
      <c r="S53" s="70"/>
    </row>
    <row r="54" spans="1:21" s="14" customFormat="1" ht="56.25" customHeight="1">
      <c r="A54" s="135">
        <f t="shared" si="0"/>
        <v>51</v>
      </c>
      <c r="B54" s="69" t="s">
        <v>16</v>
      </c>
      <c r="C54" s="69" t="s">
        <v>153</v>
      </c>
      <c r="D54" s="69" t="s">
        <v>220</v>
      </c>
      <c r="E54" s="69">
        <v>50</v>
      </c>
      <c r="F54" s="69" t="s">
        <v>227</v>
      </c>
      <c r="G54" s="69" t="s">
        <v>228</v>
      </c>
      <c r="H54" s="69" t="s">
        <v>229</v>
      </c>
      <c r="I54" s="69" t="s">
        <v>224</v>
      </c>
      <c r="J54" s="69">
        <v>0</v>
      </c>
      <c r="K54" s="69" t="s">
        <v>34</v>
      </c>
      <c r="L54" s="69" t="s">
        <v>34</v>
      </c>
      <c r="M54" s="69">
        <v>1</v>
      </c>
      <c r="N54" s="69" t="s">
        <v>32</v>
      </c>
      <c r="O54" s="69">
        <v>0</v>
      </c>
      <c r="P54" s="69">
        <v>0</v>
      </c>
      <c r="Q54" s="69" t="s">
        <v>32</v>
      </c>
      <c r="R54" s="54">
        <f>E54*6000</f>
        <v>300000</v>
      </c>
      <c r="S54" s="70"/>
    </row>
    <row r="55" spans="1:21" s="14" customFormat="1" ht="75" customHeight="1">
      <c r="A55" s="135">
        <f t="shared" si="0"/>
        <v>52</v>
      </c>
      <c r="B55" s="69" t="s">
        <v>58</v>
      </c>
      <c r="C55" s="69" t="s">
        <v>153</v>
      </c>
      <c r="D55" s="69" t="s">
        <v>220</v>
      </c>
      <c r="E55" s="69">
        <v>72.5</v>
      </c>
      <c r="F55" s="143" t="s">
        <v>230</v>
      </c>
      <c r="G55" s="152"/>
      <c r="H55" s="153"/>
      <c r="I55" s="69">
        <v>2015</v>
      </c>
      <c r="J55" s="69" t="s">
        <v>22</v>
      </c>
      <c r="K55" s="69" t="s">
        <v>22</v>
      </c>
      <c r="L55" s="69" t="s">
        <v>22</v>
      </c>
      <c r="M55" s="69" t="s">
        <v>22</v>
      </c>
      <c r="N55" s="69" t="s">
        <v>22</v>
      </c>
      <c r="O55" s="69" t="s">
        <v>22</v>
      </c>
      <c r="P55" s="69" t="s">
        <v>22</v>
      </c>
      <c r="Q55" s="69" t="s">
        <v>32</v>
      </c>
      <c r="R55" s="54">
        <v>57500</v>
      </c>
      <c r="S55" s="70"/>
    </row>
    <row r="56" spans="1:21" s="14" customFormat="1" ht="78.75">
      <c r="A56" s="135">
        <f t="shared" si="0"/>
        <v>53</v>
      </c>
      <c r="B56" s="69" t="s">
        <v>16</v>
      </c>
      <c r="C56" s="69" t="s">
        <v>153</v>
      </c>
      <c r="D56" s="69" t="s">
        <v>231</v>
      </c>
      <c r="E56" s="69">
        <v>331.91</v>
      </c>
      <c r="F56" s="57" t="s">
        <v>874</v>
      </c>
      <c r="G56" s="69" t="s">
        <v>232</v>
      </c>
      <c r="H56" s="69" t="s">
        <v>233</v>
      </c>
      <c r="I56" s="69" t="s">
        <v>234</v>
      </c>
      <c r="J56" s="69">
        <v>0</v>
      </c>
      <c r="K56" s="69" t="s">
        <v>73</v>
      </c>
      <c r="L56" s="69" t="s">
        <v>246</v>
      </c>
      <c r="M56" s="69">
        <v>2</v>
      </c>
      <c r="N56" s="69" t="s">
        <v>235</v>
      </c>
      <c r="O56" s="69">
        <v>2</v>
      </c>
      <c r="P56" s="69" t="s">
        <v>236</v>
      </c>
      <c r="Q56" s="69" t="s">
        <v>32</v>
      </c>
      <c r="R56" s="139">
        <v>4298624.96</v>
      </c>
      <c r="S56" s="141" t="s">
        <v>757</v>
      </c>
    </row>
    <row r="57" spans="1:21" s="14" customFormat="1" ht="57" thickBot="1">
      <c r="A57" s="135">
        <f t="shared" si="0"/>
        <v>54</v>
      </c>
      <c r="B57" s="69" t="s">
        <v>16</v>
      </c>
      <c r="C57" s="69" t="s">
        <v>153</v>
      </c>
      <c r="D57" s="69" t="s">
        <v>231</v>
      </c>
      <c r="E57" s="69">
        <v>374.91</v>
      </c>
      <c r="F57" s="69" t="s">
        <v>875</v>
      </c>
      <c r="G57" s="69" t="s">
        <v>237</v>
      </c>
      <c r="H57" s="69" t="s">
        <v>42</v>
      </c>
      <c r="I57" s="69" t="s">
        <v>238</v>
      </c>
      <c r="J57" s="69">
        <v>0</v>
      </c>
      <c r="K57" s="69" t="s">
        <v>73</v>
      </c>
      <c r="L57" s="69" t="s">
        <v>246</v>
      </c>
      <c r="M57" s="69">
        <v>2</v>
      </c>
      <c r="N57" s="69" t="s">
        <v>32</v>
      </c>
      <c r="O57" s="69">
        <v>0</v>
      </c>
      <c r="P57" s="69" t="s">
        <v>239</v>
      </c>
      <c r="Q57" s="69" t="s">
        <v>32</v>
      </c>
      <c r="R57" s="140"/>
      <c r="S57" s="142"/>
    </row>
    <row r="58" spans="1:21" s="14" customFormat="1" ht="180.75" thickBot="1">
      <c r="A58" s="135">
        <f t="shared" si="0"/>
        <v>55</v>
      </c>
      <c r="B58" s="69" t="s">
        <v>16</v>
      </c>
      <c r="C58" s="69" t="s">
        <v>153</v>
      </c>
      <c r="D58" s="69" t="s">
        <v>240</v>
      </c>
      <c r="E58" s="69" t="s">
        <v>241</v>
      </c>
      <c r="F58" s="69" t="s">
        <v>242</v>
      </c>
      <c r="G58" s="69" t="s">
        <v>243</v>
      </c>
      <c r="H58" s="69" t="s">
        <v>244</v>
      </c>
      <c r="I58" s="69" t="s">
        <v>245</v>
      </c>
      <c r="J58" s="69">
        <v>1</v>
      </c>
      <c r="K58" s="59" t="s">
        <v>758</v>
      </c>
      <c r="L58" s="69" t="s">
        <v>759</v>
      </c>
      <c r="M58" s="69" t="s">
        <v>247</v>
      </c>
      <c r="N58" s="69" t="s">
        <v>23</v>
      </c>
      <c r="O58" s="69" t="s">
        <v>248</v>
      </c>
      <c r="P58" s="69" t="s">
        <v>249</v>
      </c>
      <c r="Q58" s="69" t="s">
        <v>32</v>
      </c>
      <c r="R58" s="54">
        <v>5013360</v>
      </c>
      <c r="S58" s="70"/>
    </row>
    <row r="59" spans="1:21" s="14" customFormat="1" ht="78.75" customHeight="1">
      <c r="A59" s="135">
        <f t="shared" si="0"/>
        <v>56</v>
      </c>
      <c r="B59" s="69" t="s">
        <v>16</v>
      </c>
      <c r="C59" s="69" t="s">
        <v>153</v>
      </c>
      <c r="D59" s="69" t="s">
        <v>250</v>
      </c>
      <c r="E59" s="69">
        <v>334.8</v>
      </c>
      <c r="F59" s="57" t="s">
        <v>876</v>
      </c>
      <c r="G59" s="69" t="s">
        <v>251</v>
      </c>
      <c r="H59" s="69" t="s">
        <v>252</v>
      </c>
      <c r="I59" s="69" t="s">
        <v>253</v>
      </c>
      <c r="J59" s="69">
        <v>0</v>
      </c>
      <c r="K59" s="69" t="s">
        <v>254</v>
      </c>
      <c r="L59" s="69" t="s">
        <v>255</v>
      </c>
      <c r="M59" s="69">
        <v>1</v>
      </c>
      <c r="N59" s="69" t="s">
        <v>23</v>
      </c>
      <c r="O59" s="69">
        <v>0</v>
      </c>
      <c r="P59" s="69" t="s">
        <v>256</v>
      </c>
      <c r="Q59" s="69" t="s">
        <v>32</v>
      </c>
      <c r="R59" s="54">
        <f>E59*6000+70000</f>
        <v>2078800</v>
      </c>
      <c r="S59" s="70"/>
    </row>
    <row r="60" spans="1:21" s="18" customFormat="1" ht="112.5">
      <c r="A60" s="135">
        <f t="shared" si="0"/>
        <v>57</v>
      </c>
      <c r="B60" s="69" t="s">
        <v>16</v>
      </c>
      <c r="C60" s="69" t="s">
        <v>153</v>
      </c>
      <c r="D60" s="69" t="s">
        <v>844</v>
      </c>
      <c r="E60" s="69">
        <v>4383.21</v>
      </c>
      <c r="F60" s="69" t="s">
        <v>921</v>
      </c>
      <c r="G60" s="69" t="s">
        <v>257</v>
      </c>
      <c r="H60" s="69" t="s">
        <v>258</v>
      </c>
      <c r="I60" s="69" t="s">
        <v>259</v>
      </c>
      <c r="J60" s="69">
        <v>0</v>
      </c>
      <c r="K60" s="69" t="s">
        <v>260</v>
      </c>
      <c r="L60" s="69" t="s">
        <v>261</v>
      </c>
      <c r="M60" s="69">
        <v>3</v>
      </c>
      <c r="N60" s="69" t="s">
        <v>262</v>
      </c>
      <c r="O60" s="69" t="s">
        <v>263</v>
      </c>
      <c r="P60" s="69" t="s">
        <v>264</v>
      </c>
      <c r="Q60" s="69" t="s">
        <v>32</v>
      </c>
      <c r="R60" s="54">
        <f>E60*6000+220012.85</f>
        <v>26519272.850000001</v>
      </c>
      <c r="S60" s="70"/>
      <c r="T60" s="14"/>
      <c r="U60" s="14"/>
    </row>
    <row r="61" spans="1:21" s="18" customFormat="1" ht="191.25">
      <c r="A61" s="135">
        <f t="shared" si="0"/>
        <v>58</v>
      </c>
      <c r="B61" s="69" t="s">
        <v>16</v>
      </c>
      <c r="C61" s="69" t="s">
        <v>153</v>
      </c>
      <c r="D61" s="69" t="s">
        <v>845</v>
      </c>
      <c r="E61" s="69">
        <v>633.5</v>
      </c>
      <c r="F61" s="69" t="s">
        <v>922</v>
      </c>
      <c r="G61" s="69" t="s">
        <v>265</v>
      </c>
      <c r="H61" s="69" t="s">
        <v>266</v>
      </c>
      <c r="I61" s="69" t="s">
        <v>795</v>
      </c>
      <c r="J61" s="69">
        <v>0</v>
      </c>
      <c r="K61" s="69" t="s">
        <v>22</v>
      </c>
      <c r="L61" s="69" t="s">
        <v>22</v>
      </c>
      <c r="M61" s="69">
        <v>2</v>
      </c>
      <c r="N61" s="69" t="s">
        <v>23</v>
      </c>
      <c r="O61" s="69">
        <v>0</v>
      </c>
      <c r="P61" s="69" t="s">
        <v>267</v>
      </c>
      <c r="Q61" s="69" t="s">
        <v>22</v>
      </c>
      <c r="R61" s="54">
        <v>5246200</v>
      </c>
      <c r="S61" s="70"/>
      <c r="T61" s="14"/>
      <c r="U61" s="14"/>
    </row>
    <row r="62" spans="1:21" s="18" customFormat="1" ht="22.5" customHeight="1">
      <c r="A62" s="135">
        <f t="shared" si="0"/>
        <v>59</v>
      </c>
      <c r="B62" s="69" t="s">
        <v>16</v>
      </c>
      <c r="C62" s="69" t="s">
        <v>153</v>
      </c>
      <c r="D62" s="69" t="s">
        <v>268</v>
      </c>
      <c r="E62" s="69">
        <v>66.260000000000005</v>
      </c>
      <c r="F62" s="69" t="s">
        <v>269</v>
      </c>
      <c r="G62" s="69" t="s">
        <v>22</v>
      </c>
      <c r="H62" s="69" t="s">
        <v>85</v>
      </c>
      <c r="I62" s="69">
        <v>0</v>
      </c>
      <c r="J62" s="69">
        <v>0</v>
      </c>
      <c r="K62" s="69">
        <v>0</v>
      </c>
      <c r="L62" s="69">
        <v>0</v>
      </c>
      <c r="M62" s="69" t="s">
        <v>23</v>
      </c>
      <c r="N62" s="69">
        <v>0</v>
      </c>
      <c r="O62" s="69" t="s">
        <v>22</v>
      </c>
      <c r="P62" s="60" t="s">
        <v>22</v>
      </c>
      <c r="Q62" s="69" t="s">
        <v>23</v>
      </c>
      <c r="R62" s="54">
        <v>40250</v>
      </c>
      <c r="S62" s="70"/>
      <c r="T62" s="14"/>
      <c r="U62" s="14"/>
    </row>
    <row r="63" spans="1:21" s="18" customFormat="1" ht="112.5">
      <c r="A63" s="135">
        <f t="shared" si="0"/>
        <v>60</v>
      </c>
      <c r="B63" s="69" t="s">
        <v>16</v>
      </c>
      <c r="C63" s="69" t="s">
        <v>153</v>
      </c>
      <c r="D63" s="69" t="s">
        <v>270</v>
      </c>
      <c r="E63" s="69">
        <v>50.42</v>
      </c>
      <c r="F63" s="69" t="s">
        <v>271</v>
      </c>
      <c r="G63" s="69" t="s">
        <v>272</v>
      </c>
      <c r="H63" s="69" t="s">
        <v>273</v>
      </c>
      <c r="I63" s="69" t="s">
        <v>274</v>
      </c>
      <c r="J63" s="69">
        <v>0</v>
      </c>
      <c r="K63" s="69" t="s">
        <v>73</v>
      </c>
      <c r="L63" s="69" t="s">
        <v>34</v>
      </c>
      <c r="M63" s="69">
        <v>1</v>
      </c>
      <c r="N63" s="69" t="s">
        <v>23</v>
      </c>
      <c r="O63" s="69">
        <v>0</v>
      </c>
      <c r="P63" s="69" t="s">
        <v>275</v>
      </c>
      <c r="Q63" s="69" t="s">
        <v>32</v>
      </c>
      <c r="R63" s="54">
        <f>E63*6000</f>
        <v>302520</v>
      </c>
      <c r="S63" s="70"/>
      <c r="T63" s="14"/>
      <c r="U63" s="14"/>
    </row>
    <row r="64" spans="1:21" s="18" customFormat="1" ht="119.25" customHeight="1">
      <c r="A64" s="135">
        <f t="shared" si="0"/>
        <v>61</v>
      </c>
      <c r="B64" s="69" t="s">
        <v>16</v>
      </c>
      <c r="C64" s="69" t="s">
        <v>153</v>
      </c>
      <c r="D64" s="69" t="s">
        <v>270</v>
      </c>
      <c r="E64" s="69">
        <v>578.28</v>
      </c>
      <c r="F64" s="69" t="s">
        <v>276</v>
      </c>
      <c r="G64" s="69" t="s">
        <v>277</v>
      </c>
      <c r="H64" s="69" t="s">
        <v>278</v>
      </c>
      <c r="I64" s="69" t="s">
        <v>279</v>
      </c>
      <c r="J64" s="69">
        <v>0</v>
      </c>
      <c r="K64" s="69" t="s">
        <v>760</v>
      </c>
      <c r="L64" s="69" t="s">
        <v>761</v>
      </c>
      <c r="M64" s="69" t="s">
        <v>280</v>
      </c>
      <c r="N64" s="69" t="s">
        <v>32</v>
      </c>
      <c r="O64" s="69">
        <v>0</v>
      </c>
      <c r="P64" s="69" t="s">
        <v>281</v>
      </c>
      <c r="Q64" s="69" t="s">
        <v>32</v>
      </c>
      <c r="R64" s="54">
        <f>E64*6000</f>
        <v>3469680</v>
      </c>
      <c r="S64" s="70"/>
      <c r="T64" s="14"/>
      <c r="U64" s="14"/>
    </row>
    <row r="65" spans="1:19" s="14" customFormat="1" ht="56.25">
      <c r="A65" s="135">
        <f t="shared" si="0"/>
        <v>62</v>
      </c>
      <c r="B65" s="69" t="s">
        <v>16</v>
      </c>
      <c r="C65" s="69" t="s">
        <v>153</v>
      </c>
      <c r="D65" s="69" t="s">
        <v>282</v>
      </c>
      <c r="E65" s="69">
        <v>63.52</v>
      </c>
      <c r="F65" s="69" t="s">
        <v>283</v>
      </c>
      <c r="G65" s="69" t="s">
        <v>211</v>
      </c>
      <c r="H65" s="69" t="s">
        <v>284</v>
      </c>
      <c r="I65" s="69" t="s">
        <v>285</v>
      </c>
      <c r="J65" s="69">
        <v>0</v>
      </c>
      <c r="K65" s="69" t="s">
        <v>105</v>
      </c>
      <c r="L65" s="69" t="s">
        <v>246</v>
      </c>
      <c r="M65" s="69">
        <v>1</v>
      </c>
      <c r="N65" s="69" t="s">
        <v>23</v>
      </c>
      <c r="O65" s="69">
        <v>0</v>
      </c>
      <c r="P65" s="69" t="s">
        <v>286</v>
      </c>
      <c r="Q65" s="69" t="s">
        <v>32</v>
      </c>
      <c r="R65" s="54">
        <v>363505</v>
      </c>
      <c r="S65" s="70"/>
    </row>
    <row r="66" spans="1:19" s="14" customFormat="1" ht="45">
      <c r="A66" s="135">
        <f t="shared" si="0"/>
        <v>63</v>
      </c>
      <c r="B66" s="69" t="s">
        <v>16</v>
      </c>
      <c r="C66" s="69" t="s">
        <v>153</v>
      </c>
      <c r="D66" s="69" t="s">
        <v>287</v>
      </c>
      <c r="E66" s="69">
        <v>23</v>
      </c>
      <c r="F66" s="69" t="s">
        <v>288</v>
      </c>
      <c r="G66" s="69"/>
      <c r="H66" s="69"/>
      <c r="I66" s="69">
        <v>2015</v>
      </c>
      <c r="J66" s="69">
        <v>0</v>
      </c>
      <c r="K66" s="69">
        <v>0</v>
      </c>
      <c r="L66" s="69">
        <v>0</v>
      </c>
      <c r="M66" s="69">
        <v>0</v>
      </c>
      <c r="N66" s="69" t="s">
        <v>23</v>
      </c>
      <c r="O66" s="69">
        <v>0</v>
      </c>
      <c r="P66" s="69">
        <v>0</v>
      </c>
      <c r="Q66" s="69" t="s">
        <v>23</v>
      </c>
      <c r="R66" s="54">
        <v>29346</v>
      </c>
      <c r="S66" s="70"/>
    </row>
    <row r="67" spans="1:19" s="14" customFormat="1" ht="67.5" customHeight="1">
      <c r="A67" s="135">
        <f t="shared" si="0"/>
        <v>64</v>
      </c>
      <c r="B67" s="69" t="s">
        <v>16</v>
      </c>
      <c r="C67" s="69" t="s">
        <v>153</v>
      </c>
      <c r="D67" s="69" t="s">
        <v>289</v>
      </c>
      <c r="E67" s="69">
        <v>114.31</v>
      </c>
      <c r="F67" s="69" t="s">
        <v>290</v>
      </c>
      <c r="G67" s="69" t="s">
        <v>291</v>
      </c>
      <c r="H67" s="69" t="s">
        <v>292</v>
      </c>
      <c r="I67" s="69" t="s">
        <v>38</v>
      </c>
      <c r="J67" s="69" t="s">
        <v>22</v>
      </c>
      <c r="K67" s="69" t="s">
        <v>105</v>
      </c>
      <c r="L67" s="69" t="s">
        <v>22</v>
      </c>
      <c r="M67" s="69" t="s">
        <v>22</v>
      </c>
      <c r="N67" s="69" t="s">
        <v>23</v>
      </c>
      <c r="O67" s="69" t="s">
        <v>22</v>
      </c>
      <c r="P67" s="69" t="s">
        <v>22</v>
      </c>
      <c r="Q67" s="69" t="s">
        <v>32</v>
      </c>
      <c r="R67" s="54">
        <v>600000</v>
      </c>
      <c r="S67" s="70"/>
    </row>
    <row r="68" spans="1:19" s="14" customFormat="1" ht="67.5" customHeight="1">
      <c r="A68" s="135">
        <f t="shared" si="0"/>
        <v>65</v>
      </c>
      <c r="B68" s="69" t="s">
        <v>16</v>
      </c>
      <c r="C68" s="69" t="s">
        <v>293</v>
      </c>
      <c r="D68" s="69" t="s">
        <v>923</v>
      </c>
      <c r="E68" s="69">
        <v>25.55</v>
      </c>
      <c r="F68" s="69" t="s">
        <v>924</v>
      </c>
      <c r="G68" s="69"/>
      <c r="H68" s="69"/>
      <c r="I68" s="69">
        <v>2024</v>
      </c>
      <c r="J68" s="69"/>
      <c r="K68" s="69"/>
      <c r="L68" s="69"/>
      <c r="M68" s="69"/>
      <c r="N68" s="69"/>
      <c r="O68" s="69"/>
      <c r="P68" s="69"/>
      <c r="Q68" s="69"/>
      <c r="R68" s="54">
        <v>71258.490000000005</v>
      </c>
      <c r="S68" s="70"/>
    </row>
    <row r="69" spans="1:19" s="14" customFormat="1" ht="56.25">
      <c r="A69" s="135">
        <f t="shared" ref="A69:A123" si="1">ROW(A66)</f>
        <v>66</v>
      </c>
      <c r="B69" s="69" t="s">
        <v>16</v>
      </c>
      <c r="C69" s="69" t="s">
        <v>293</v>
      </c>
      <c r="D69" s="69">
        <v>12</v>
      </c>
      <c r="E69" s="69">
        <v>183.4</v>
      </c>
      <c r="F69" s="69" t="s">
        <v>877</v>
      </c>
      <c r="G69" s="69" t="s">
        <v>294</v>
      </c>
      <c r="H69" s="69" t="s">
        <v>295</v>
      </c>
      <c r="I69" s="69" t="s">
        <v>296</v>
      </c>
      <c r="J69" s="69">
        <v>0</v>
      </c>
      <c r="K69" s="69" t="s">
        <v>105</v>
      </c>
      <c r="L69" s="69" t="s">
        <v>34</v>
      </c>
      <c r="M69" s="69" t="s">
        <v>297</v>
      </c>
      <c r="N69" s="69" t="s">
        <v>23</v>
      </c>
      <c r="O69" s="69">
        <v>0</v>
      </c>
      <c r="P69" s="69" t="s">
        <v>298</v>
      </c>
      <c r="Q69" s="69" t="s">
        <v>32</v>
      </c>
      <c r="R69" s="54">
        <f>E69*6000</f>
        <v>1100400</v>
      </c>
      <c r="S69" s="70"/>
    </row>
    <row r="70" spans="1:19" s="14" customFormat="1" ht="67.5" customHeight="1">
      <c r="A70" s="135">
        <f t="shared" si="1"/>
        <v>67</v>
      </c>
      <c r="B70" s="69" t="s">
        <v>16</v>
      </c>
      <c r="C70" s="69" t="s">
        <v>299</v>
      </c>
      <c r="D70" s="69" t="s">
        <v>300</v>
      </c>
      <c r="E70" s="69">
        <v>25.2</v>
      </c>
      <c r="F70" s="69" t="s">
        <v>301</v>
      </c>
      <c r="G70" s="69" t="s">
        <v>109</v>
      </c>
      <c r="H70" s="69" t="s">
        <v>302</v>
      </c>
      <c r="I70" s="69" t="s">
        <v>30</v>
      </c>
      <c r="J70" s="69">
        <v>0</v>
      </c>
      <c r="K70" s="69" t="s">
        <v>22</v>
      </c>
      <c r="L70" s="69" t="s">
        <v>31</v>
      </c>
      <c r="M70" s="69">
        <v>1</v>
      </c>
      <c r="N70" s="69" t="s">
        <v>23</v>
      </c>
      <c r="O70" s="69">
        <v>0</v>
      </c>
      <c r="P70" s="69">
        <v>0</v>
      </c>
      <c r="Q70" s="69" t="s">
        <v>32</v>
      </c>
      <c r="R70" s="54">
        <v>48300</v>
      </c>
      <c r="S70" s="70"/>
    </row>
    <row r="71" spans="1:19" s="14" customFormat="1">
      <c r="A71" s="135">
        <f t="shared" si="1"/>
        <v>68</v>
      </c>
      <c r="B71" s="69" t="s">
        <v>16</v>
      </c>
      <c r="C71" s="69" t="s">
        <v>299</v>
      </c>
      <c r="D71" s="69" t="s">
        <v>300</v>
      </c>
      <c r="E71" s="69">
        <v>52.65</v>
      </c>
      <c r="F71" s="143" t="s">
        <v>303</v>
      </c>
      <c r="G71" s="144"/>
      <c r="H71" s="145"/>
      <c r="I71" s="69">
        <v>2015</v>
      </c>
      <c r="J71" s="69">
        <v>0</v>
      </c>
      <c r="K71" s="69" t="s">
        <v>22</v>
      </c>
      <c r="L71" s="69" t="s">
        <v>22</v>
      </c>
      <c r="M71" s="69">
        <v>1</v>
      </c>
      <c r="N71" s="69" t="s">
        <v>23</v>
      </c>
      <c r="O71" s="69">
        <v>0</v>
      </c>
      <c r="P71" s="69" t="s">
        <v>22</v>
      </c>
      <c r="Q71" s="69" t="s">
        <v>32</v>
      </c>
      <c r="R71" s="54">
        <v>59082</v>
      </c>
      <c r="S71" s="70"/>
    </row>
    <row r="72" spans="1:19" s="14" customFormat="1" ht="101.25">
      <c r="A72" s="135">
        <f t="shared" si="1"/>
        <v>69</v>
      </c>
      <c r="B72" s="69" t="s">
        <v>16</v>
      </c>
      <c r="C72" s="69" t="s">
        <v>304</v>
      </c>
      <c r="D72" s="69">
        <v>50</v>
      </c>
      <c r="E72" s="69">
        <v>308.5</v>
      </c>
      <c r="F72" s="69" t="s">
        <v>925</v>
      </c>
      <c r="G72" s="69" t="s">
        <v>305</v>
      </c>
      <c r="H72" s="69" t="s">
        <v>306</v>
      </c>
      <c r="I72" s="69" t="s">
        <v>307</v>
      </c>
      <c r="J72" s="69">
        <v>0</v>
      </c>
      <c r="K72" s="69" t="s">
        <v>105</v>
      </c>
      <c r="L72" s="69" t="s">
        <v>34</v>
      </c>
      <c r="M72" s="69" t="s">
        <v>308</v>
      </c>
      <c r="N72" s="69" t="s">
        <v>23</v>
      </c>
      <c r="O72" s="69" t="s">
        <v>309</v>
      </c>
      <c r="P72" s="69" t="s">
        <v>310</v>
      </c>
      <c r="Q72" s="69" t="s">
        <v>32</v>
      </c>
      <c r="R72" s="54">
        <f>E72*6000</f>
        <v>1851000</v>
      </c>
      <c r="S72" s="70"/>
    </row>
    <row r="73" spans="1:19" s="14" customFormat="1" ht="33.75" customHeight="1">
      <c r="A73" s="135">
        <f t="shared" si="1"/>
        <v>70</v>
      </c>
      <c r="B73" s="69" t="s">
        <v>16</v>
      </c>
      <c r="C73" s="69" t="s">
        <v>304</v>
      </c>
      <c r="D73" s="69" t="s">
        <v>311</v>
      </c>
      <c r="E73" s="69">
        <v>24</v>
      </c>
      <c r="F73" s="69" t="s">
        <v>312</v>
      </c>
      <c r="G73" s="69" t="s">
        <v>313</v>
      </c>
      <c r="H73" s="69" t="s">
        <v>314</v>
      </c>
      <c r="I73" s="69" t="s">
        <v>315</v>
      </c>
      <c r="J73" s="69">
        <v>0</v>
      </c>
      <c r="K73" s="69" t="s">
        <v>34</v>
      </c>
      <c r="L73" s="69" t="s">
        <v>34</v>
      </c>
      <c r="M73" s="69">
        <v>1</v>
      </c>
      <c r="N73" s="69" t="s">
        <v>23</v>
      </c>
      <c r="O73" s="69">
        <v>0</v>
      </c>
      <c r="P73" s="69">
        <v>0</v>
      </c>
      <c r="Q73" s="69" t="s">
        <v>23</v>
      </c>
      <c r="R73" s="54">
        <v>48300</v>
      </c>
      <c r="S73" s="70"/>
    </row>
    <row r="74" spans="1:19" s="14" customFormat="1" ht="22.5">
      <c r="A74" s="135">
        <f t="shared" si="1"/>
        <v>71</v>
      </c>
      <c r="B74" s="69" t="s">
        <v>16</v>
      </c>
      <c r="C74" s="69" t="s">
        <v>316</v>
      </c>
      <c r="D74" s="69" t="s">
        <v>317</v>
      </c>
      <c r="E74" s="69">
        <v>18</v>
      </c>
      <c r="F74" s="69" t="s">
        <v>318</v>
      </c>
      <c r="G74" s="69"/>
      <c r="H74" s="69"/>
      <c r="I74" s="69">
        <v>2018</v>
      </c>
      <c r="J74" s="69">
        <v>0</v>
      </c>
      <c r="K74" s="69" t="s">
        <v>22</v>
      </c>
      <c r="L74" s="69" t="s">
        <v>22</v>
      </c>
      <c r="M74" s="69">
        <v>0</v>
      </c>
      <c r="N74" s="69" t="s">
        <v>23</v>
      </c>
      <c r="O74" s="69" t="s">
        <v>22</v>
      </c>
      <c r="P74" s="69">
        <v>0</v>
      </c>
      <c r="Q74" s="69" t="s">
        <v>32</v>
      </c>
      <c r="R74" s="61">
        <v>5750</v>
      </c>
      <c r="S74" s="70"/>
    </row>
    <row r="75" spans="1:19" s="14" customFormat="1" ht="45" customHeight="1">
      <c r="A75" s="135">
        <f t="shared" si="1"/>
        <v>72</v>
      </c>
      <c r="B75" s="69" t="s">
        <v>16</v>
      </c>
      <c r="C75" s="69" t="s">
        <v>319</v>
      </c>
      <c r="D75" s="69" t="s">
        <v>320</v>
      </c>
      <c r="E75" s="69">
        <v>90</v>
      </c>
      <c r="F75" s="67" t="s">
        <v>321</v>
      </c>
      <c r="G75" s="69" t="s">
        <v>322</v>
      </c>
      <c r="H75" s="68" t="s">
        <v>323</v>
      </c>
      <c r="I75" s="69" t="s">
        <v>324</v>
      </c>
      <c r="J75" s="69">
        <v>0</v>
      </c>
      <c r="K75" s="69" t="s">
        <v>105</v>
      </c>
      <c r="L75" s="69" t="s">
        <v>34</v>
      </c>
      <c r="M75" s="69">
        <v>1</v>
      </c>
      <c r="N75" s="69" t="s">
        <v>23</v>
      </c>
      <c r="O75" s="69">
        <v>0</v>
      </c>
      <c r="P75" s="69" t="s">
        <v>325</v>
      </c>
      <c r="Q75" s="69" t="s">
        <v>32</v>
      </c>
      <c r="R75" s="54">
        <f>E75*6000</f>
        <v>540000</v>
      </c>
      <c r="S75" s="70"/>
    </row>
    <row r="76" spans="1:19" s="14" customFormat="1" ht="69" customHeight="1">
      <c r="A76" s="135">
        <f t="shared" si="1"/>
        <v>73</v>
      </c>
      <c r="B76" s="69" t="s">
        <v>16</v>
      </c>
      <c r="C76" s="69" t="s">
        <v>319</v>
      </c>
      <c r="D76" s="69" t="s">
        <v>326</v>
      </c>
      <c r="E76" s="69">
        <v>25.55</v>
      </c>
      <c r="F76" s="143" t="s">
        <v>798</v>
      </c>
      <c r="G76" s="152"/>
      <c r="H76" s="153"/>
      <c r="I76" s="69" t="s">
        <v>327</v>
      </c>
      <c r="J76" s="69">
        <v>0</v>
      </c>
      <c r="K76" s="69" t="s">
        <v>22</v>
      </c>
      <c r="L76" s="69" t="s">
        <v>22</v>
      </c>
      <c r="M76" s="69">
        <v>1</v>
      </c>
      <c r="N76" s="69" t="s">
        <v>23</v>
      </c>
      <c r="O76" s="69">
        <v>0</v>
      </c>
      <c r="P76" s="69">
        <v>0</v>
      </c>
      <c r="Q76" s="69" t="s">
        <v>32</v>
      </c>
      <c r="R76" s="54">
        <f>E76*4400</f>
        <v>112420</v>
      </c>
      <c r="S76" s="70"/>
    </row>
    <row r="77" spans="1:19" s="14" customFormat="1" ht="78.75">
      <c r="A77" s="135">
        <f t="shared" si="1"/>
        <v>74</v>
      </c>
      <c r="B77" s="69" t="s">
        <v>16</v>
      </c>
      <c r="C77" s="69" t="s">
        <v>328</v>
      </c>
      <c r="D77" s="69">
        <v>23</v>
      </c>
      <c r="E77" s="69">
        <v>278</v>
      </c>
      <c r="F77" s="69" t="s">
        <v>329</v>
      </c>
      <c r="G77" s="69" t="s">
        <v>330</v>
      </c>
      <c r="H77" s="69" t="s">
        <v>331</v>
      </c>
      <c r="I77" s="69" t="s">
        <v>296</v>
      </c>
      <c r="J77" s="69">
        <v>0</v>
      </c>
      <c r="K77" s="69" t="s">
        <v>332</v>
      </c>
      <c r="L77" s="69" t="s">
        <v>34</v>
      </c>
      <c r="M77" s="69">
        <v>1</v>
      </c>
      <c r="N77" s="69" t="s">
        <v>23</v>
      </c>
      <c r="O77" s="69">
        <v>0</v>
      </c>
      <c r="P77" s="69" t="s">
        <v>333</v>
      </c>
      <c r="Q77" s="69" t="s">
        <v>32</v>
      </c>
      <c r="R77" s="54">
        <f>E77*6000</f>
        <v>1668000</v>
      </c>
      <c r="S77" s="70"/>
    </row>
    <row r="78" spans="1:19" s="14" customFormat="1" ht="45" customHeight="1">
      <c r="A78" s="135">
        <f t="shared" si="1"/>
        <v>75</v>
      </c>
      <c r="B78" s="69" t="s">
        <v>16</v>
      </c>
      <c r="C78" s="69" t="s">
        <v>328</v>
      </c>
      <c r="D78" s="69" t="s">
        <v>22</v>
      </c>
      <c r="E78" s="69">
        <v>25.99</v>
      </c>
      <c r="F78" s="69" t="s">
        <v>334</v>
      </c>
      <c r="G78" s="69" t="s">
        <v>83</v>
      </c>
      <c r="H78" s="69" t="s">
        <v>22</v>
      </c>
      <c r="I78" s="69" t="s">
        <v>296</v>
      </c>
      <c r="J78" s="69">
        <v>0</v>
      </c>
      <c r="K78" s="69" t="s">
        <v>34</v>
      </c>
      <c r="L78" s="69" t="s">
        <v>34</v>
      </c>
      <c r="M78" s="69">
        <v>1</v>
      </c>
      <c r="N78" s="69" t="s">
        <v>23</v>
      </c>
      <c r="O78" s="69">
        <v>0</v>
      </c>
      <c r="P78" s="69">
        <v>0</v>
      </c>
      <c r="Q78" s="69" t="s">
        <v>32</v>
      </c>
      <c r="R78" s="54">
        <v>48300</v>
      </c>
      <c r="S78" s="70"/>
    </row>
    <row r="79" spans="1:19" s="14" customFormat="1" ht="78.75">
      <c r="A79" s="135">
        <f t="shared" si="1"/>
        <v>76</v>
      </c>
      <c r="B79" s="69" t="s">
        <v>16</v>
      </c>
      <c r="C79" s="69" t="s">
        <v>335</v>
      </c>
      <c r="D79" s="69">
        <v>46</v>
      </c>
      <c r="E79" s="69">
        <v>449.13</v>
      </c>
      <c r="F79" s="69" t="s">
        <v>336</v>
      </c>
      <c r="G79" s="69" t="s">
        <v>337</v>
      </c>
      <c r="H79" s="69" t="s">
        <v>338</v>
      </c>
      <c r="I79" s="69" t="s">
        <v>339</v>
      </c>
      <c r="J79" s="69">
        <v>0</v>
      </c>
      <c r="K79" s="69" t="s">
        <v>768</v>
      </c>
      <c r="L79" s="69" t="s">
        <v>34</v>
      </c>
      <c r="M79" s="69">
        <v>1</v>
      </c>
      <c r="N79" s="69" t="s">
        <v>23</v>
      </c>
      <c r="O79" s="69">
        <v>0</v>
      </c>
      <c r="P79" s="69" t="s">
        <v>762</v>
      </c>
      <c r="Q79" s="69" t="s">
        <v>32</v>
      </c>
      <c r="R79" s="54">
        <v>3000000</v>
      </c>
      <c r="S79" s="70"/>
    </row>
    <row r="80" spans="1:19" s="14" customFormat="1" ht="67.5" customHeight="1">
      <c r="A80" s="135">
        <f t="shared" si="1"/>
        <v>77</v>
      </c>
      <c r="B80" s="69" t="s">
        <v>16</v>
      </c>
      <c r="C80" s="69" t="s">
        <v>340</v>
      </c>
      <c r="D80" s="69">
        <v>45</v>
      </c>
      <c r="E80" s="69">
        <v>221.44</v>
      </c>
      <c r="F80" s="69" t="s">
        <v>341</v>
      </c>
      <c r="G80" s="69" t="s">
        <v>342</v>
      </c>
      <c r="H80" s="69" t="s">
        <v>118</v>
      </c>
      <c r="I80" s="69" t="s">
        <v>343</v>
      </c>
      <c r="J80" s="69">
        <v>0</v>
      </c>
      <c r="K80" s="69" t="s">
        <v>105</v>
      </c>
      <c r="L80" s="69" t="s">
        <v>22</v>
      </c>
      <c r="M80" s="69">
        <v>2</v>
      </c>
      <c r="N80" s="69" t="s">
        <v>23</v>
      </c>
      <c r="O80" s="69" t="s">
        <v>344</v>
      </c>
      <c r="P80" s="69" t="s">
        <v>345</v>
      </c>
      <c r="Q80" s="69" t="s">
        <v>32</v>
      </c>
      <c r="R80" s="54">
        <f>E80*6000</f>
        <v>1328640</v>
      </c>
      <c r="S80" s="70"/>
    </row>
    <row r="81" spans="1:19" s="14" customFormat="1" ht="36" customHeight="1">
      <c r="A81" s="135">
        <f t="shared" si="1"/>
        <v>78</v>
      </c>
      <c r="B81" s="69" t="s">
        <v>16</v>
      </c>
      <c r="C81" s="69" t="s">
        <v>335</v>
      </c>
      <c r="D81" s="69" t="s">
        <v>346</v>
      </c>
      <c r="E81" s="69" t="s">
        <v>22</v>
      </c>
      <c r="F81" s="146" t="s">
        <v>763</v>
      </c>
      <c r="G81" s="146"/>
      <c r="H81" s="146"/>
      <c r="I81" s="69" t="s">
        <v>30</v>
      </c>
      <c r="J81" s="69">
        <v>0</v>
      </c>
      <c r="K81" s="69" t="s">
        <v>22</v>
      </c>
      <c r="L81" s="69" t="s">
        <v>22</v>
      </c>
      <c r="M81" s="69">
        <v>1</v>
      </c>
      <c r="N81" s="69" t="s">
        <v>23</v>
      </c>
      <c r="O81" s="69">
        <v>0</v>
      </c>
      <c r="P81" s="69">
        <v>0</v>
      </c>
      <c r="Q81" s="69" t="s">
        <v>23</v>
      </c>
      <c r="R81" s="54">
        <v>27600</v>
      </c>
      <c r="S81" s="70"/>
    </row>
    <row r="82" spans="1:19" s="14" customFormat="1" ht="135" customHeight="1">
      <c r="A82" s="135">
        <f t="shared" si="1"/>
        <v>79</v>
      </c>
      <c r="B82" s="69" t="s">
        <v>16</v>
      </c>
      <c r="C82" s="69" t="s">
        <v>347</v>
      </c>
      <c r="D82" s="69" t="s">
        <v>348</v>
      </c>
      <c r="E82" s="69">
        <v>82</v>
      </c>
      <c r="F82" s="69" t="s">
        <v>349</v>
      </c>
      <c r="G82" s="69" t="s">
        <v>350</v>
      </c>
      <c r="H82" s="69" t="s">
        <v>351</v>
      </c>
      <c r="I82" s="69" t="s">
        <v>352</v>
      </c>
      <c r="J82" s="69">
        <v>0</v>
      </c>
      <c r="K82" s="69" t="s">
        <v>353</v>
      </c>
      <c r="L82" s="69" t="s">
        <v>34</v>
      </c>
      <c r="M82" s="69">
        <v>1</v>
      </c>
      <c r="N82" s="69">
        <v>0</v>
      </c>
      <c r="O82" s="69">
        <v>0</v>
      </c>
      <c r="P82" s="69" t="s">
        <v>354</v>
      </c>
      <c r="Q82" s="69" t="s">
        <v>32</v>
      </c>
      <c r="R82" s="54">
        <f>E82*6000</f>
        <v>492000</v>
      </c>
      <c r="S82" s="70"/>
    </row>
    <row r="83" spans="1:19" s="14" customFormat="1" ht="45">
      <c r="A83" s="135">
        <f t="shared" si="1"/>
        <v>80</v>
      </c>
      <c r="B83" s="69" t="s">
        <v>16</v>
      </c>
      <c r="C83" s="69" t="s">
        <v>347</v>
      </c>
      <c r="D83" s="69">
        <v>14</v>
      </c>
      <c r="E83" s="69">
        <v>137.65</v>
      </c>
      <c r="F83" s="69" t="s">
        <v>878</v>
      </c>
      <c r="G83" s="69" t="s">
        <v>355</v>
      </c>
      <c r="H83" s="69" t="s">
        <v>356</v>
      </c>
      <c r="I83" s="69" t="s">
        <v>357</v>
      </c>
      <c r="J83" s="69">
        <v>0</v>
      </c>
      <c r="K83" s="69" t="s">
        <v>358</v>
      </c>
      <c r="L83" s="69" t="s">
        <v>34</v>
      </c>
      <c r="M83" s="69" t="s">
        <v>359</v>
      </c>
      <c r="N83" s="69" t="s">
        <v>23</v>
      </c>
      <c r="O83" s="69">
        <v>0</v>
      </c>
      <c r="P83" s="69" t="s">
        <v>360</v>
      </c>
      <c r="Q83" s="69" t="s">
        <v>32</v>
      </c>
      <c r="R83" s="54">
        <f>E83*6000</f>
        <v>825900</v>
      </c>
      <c r="S83" s="70"/>
    </row>
    <row r="84" spans="1:19" s="14" customFormat="1" ht="135" customHeight="1">
      <c r="A84" s="135">
        <f t="shared" si="1"/>
        <v>81</v>
      </c>
      <c r="B84" s="69" t="s">
        <v>16</v>
      </c>
      <c r="C84" s="69" t="s">
        <v>347</v>
      </c>
      <c r="D84" s="69" t="s">
        <v>361</v>
      </c>
      <c r="E84" s="69">
        <v>25.19</v>
      </c>
      <c r="F84" s="69" t="s">
        <v>362</v>
      </c>
      <c r="G84" s="69" t="s">
        <v>117</v>
      </c>
      <c r="H84" s="69" t="s">
        <v>363</v>
      </c>
      <c r="I84" s="69" t="s">
        <v>147</v>
      </c>
      <c r="J84" s="69">
        <v>0</v>
      </c>
      <c r="K84" s="69" t="s">
        <v>22</v>
      </c>
      <c r="L84" s="69" t="s">
        <v>22</v>
      </c>
      <c r="M84" s="69">
        <v>1</v>
      </c>
      <c r="N84" s="69" t="s">
        <v>23</v>
      </c>
      <c r="O84" s="69">
        <v>0</v>
      </c>
      <c r="P84" s="69">
        <v>0</v>
      </c>
      <c r="Q84" s="69" t="s">
        <v>32</v>
      </c>
      <c r="R84" s="54">
        <v>48300</v>
      </c>
      <c r="S84" s="70"/>
    </row>
    <row r="85" spans="1:19" s="14" customFormat="1" ht="146.25">
      <c r="A85" s="135">
        <f t="shared" si="1"/>
        <v>82</v>
      </c>
      <c r="B85" s="69" t="s">
        <v>364</v>
      </c>
      <c r="C85" s="69" t="s">
        <v>365</v>
      </c>
      <c r="D85" s="69" t="s">
        <v>366</v>
      </c>
      <c r="E85" s="69">
        <v>246.25</v>
      </c>
      <c r="F85" s="57" t="s">
        <v>866</v>
      </c>
      <c r="G85" s="69" t="s">
        <v>22</v>
      </c>
      <c r="H85" s="69" t="s">
        <v>367</v>
      </c>
      <c r="I85" s="69" t="s">
        <v>208</v>
      </c>
      <c r="J85" s="69">
        <v>0</v>
      </c>
      <c r="K85" s="69" t="s">
        <v>105</v>
      </c>
      <c r="L85" s="69" t="s">
        <v>22</v>
      </c>
      <c r="M85" s="69" t="s">
        <v>368</v>
      </c>
      <c r="N85" s="69" t="s">
        <v>32</v>
      </c>
      <c r="O85" s="69" t="s">
        <v>790</v>
      </c>
      <c r="P85" s="69" t="s">
        <v>369</v>
      </c>
      <c r="Q85" s="69" t="s">
        <v>32</v>
      </c>
      <c r="R85" s="54">
        <f>E85*6000</f>
        <v>1477500</v>
      </c>
      <c r="S85" s="70"/>
    </row>
    <row r="86" spans="1:19" s="14" customFormat="1" ht="191.25">
      <c r="A86" s="135">
        <f t="shared" si="1"/>
        <v>83</v>
      </c>
      <c r="B86" s="69" t="s">
        <v>364</v>
      </c>
      <c r="C86" s="69" t="s">
        <v>365</v>
      </c>
      <c r="D86" s="69" t="s">
        <v>370</v>
      </c>
      <c r="E86" s="69">
        <v>720</v>
      </c>
      <c r="F86" s="69" t="s">
        <v>856</v>
      </c>
      <c r="G86" s="69" t="s">
        <v>371</v>
      </c>
      <c r="H86" s="69" t="s">
        <v>372</v>
      </c>
      <c r="I86" s="69" t="s">
        <v>213</v>
      </c>
      <c r="J86" s="69">
        <v>0</v>
      </c>
      <c r="K86" s="69" t="s">
        <v>746</v>
      </c>
      <c r="L86" s="69" t="s">
        <v>34</v>
      </c>
      <c r="M86" s="69">
        <v>2</v>
      </c>
      <c r="N86" s="69" t="s">
        <v>373</v>
      </c>
      <c r="O86" s="69">
        <v>0</v>
      </c>
      <c r="P86" s="69" t="s">
        <v>374</v>
      </c>
      <c r="Q86" s="69" t="s">
        <v>32</v>
      </c>
      <c r="R86" s="54">
        <f>E86*6000</f>
        <v>4320000</v>
      </c>
      <c r="S86" s="70"/>
    </row>
    <row r="87" spans="1:19" s="14" customFormat="1" ht="33.75" customHeight="1">
      <c r="A87" s="135">
        <f t="shared" si="1"/>
        <v>84</v>
      </c>
      <c r="B87" s="69" t="s">
        <v>364</v>
      </c>
      <c r="C87" s="69" t="s">
        <v>365</v>
      </c>
      <c r="D87" s="69" t="s">
        <v>370</v>
      </c>
      <c r="E87" s="69">
        <v>15.75</v>
      </c>
      <c r="F87" s="69" t="s">
        <v>375</v>
      </c>
      <c r="G87" s="69" t="s">
        <v>22</v>
      </c>
      <c r="H87" s="69" t="s">
        <v>22</v>
      </c>
      <c r="I87" s="69" t="s">
        <v>376</v>
      </c>
      <c r="J87" s="69">
        <v>0</v>
      </c>
      <c r="K87" s="69" t="s">
        <v>22</v>
      </c>
      <c r="L87" s="69" t="s">
        <v>22</v>
      </c>
      <c r="M87" s="69" t="s">
        <v>22</v>
      </c>
      <c r="N87" s="69" t="s">
        <v>23</v>
      </c>
      <c r="O87" s="69" t="s">
        <v>22</v>
      </c>
      <c r="P87" s="69" t="s">
        <v>22</v>
      </c>
      <c r="Q87" s="69" t="s">
        <v>23</v>
      </c>
      <c r="R87" s="54">
        <v>5750</v>
      </c>
      <c r="S87" s="70"/>
    </row>
    <row r="88" spans="1:19" s="14" customFormat="1" ht="67.5">
      <c r="A88" s="135">
        <f t="shared" si="1"/>
        <v>85</v>
      </c>
      <c r="B88" s="69" t="s">
        <v>377</v>
      </c>
      <c r="C88" s="69" t="s">
        <v>378</v>
      </c>
      <c r="D88" s="69" t="s">
        <v>379</v>
      </c>
      <c r="E88" s="69">
        <v>996.53</v>
      </c>
      <c r="F88" s="69" t="s">
        <v>380</v>
      </c>
      <c r="G88" s="69" t="s">
        <v>22</v>
      </c>
      <c r="H88" s="69" t="s">
        <v>381</v>
      </c>
      <c r="I88" s="69" t="s">
        <v>382</v>
      </c>
      <c r="J88" s="69">
        <v>0</v>
      </c>
      <c r="K88" s="69" t="s">
        <v>22</v>
      </c>
      <c r="L88" s="69" t="s">
        <v>22</v>
      </c>
      <c r="M88" s="69">
        <v>2</v>
      </c>
      <c r="N88" s="69" t="s">
        <v>32</v>
      </c>
      <c r="O88" s="69">
        <v>0</v>
      </c>
      <c r="P88" s="69" t="s">
        <v>383</v>
      </c>
      <c r="Q88" s="69" t="s">
        <v>384</v>
      </c>
      <c r="R88" s="54">
        <f>E88*6000</f>
        <v>5979180</v>
      </c>
      <c r="S88" s="70"/>
    </row>
    <row r="89" spans="1:19" s="14" customFormat="1" ht="67.5">
      <c r="A89" s="135">
        <f t="shared" si="1"/>
        <v>86</v>
      </c>
      <c r="B89" s="69" t="s">
        <v>377</v>
      </c>
      <c r="C89" s="69" t="s">
        <v>378</v>
      </c>
      <c r="D89" s="69" t="s">
        <v>379</v>
      </c>
      <c r="E89" s="69">
        <v>20</v>
      </c>
      <c r="F89" s="69" t="s">
        <v>799</v>
      </c>
      <c r="G89" s="69"/>
      <c r="H89" s="69"/>
      <c r="I89" s="69"/>
      <c r="J89" s="69"/>
      <c r="K89" s="69"/>
      <c r="L89" s="69"/>
      <c r="M89" s="69"/>
      <c r="N89" s="69"/>
      <c r="O89" s="69"/>
      <c r="P89" s="69"/>
      <c r="Q89" s="69"/>
      <c r="R89" s="56">
        <v>3960</v>
      </c>
      <c r="S89" s="70"/>
    </row>
    <row r="90" spans="1:19" s="14" customFormat="1" ht="67.5">
      <c r="A90" s="135">
        <f t="shared" si="1"/>
        <v>87</v>
      </c>
      <c r="B90" s="69" t="s">
        <v>364</v>
      </c>
      <c r="C90" s="69" t="s">
        <v>365</v>
      </c>
      <c r="D90" s="69" t="s">
        <v>385</v>
      </c>
      <c r="E90" s="69">
        <v>38.979999999999997</v>
      </c>
      <c r="F90" s="57" t="s">
        <v>857</v>
      </c>
      <c r="G90" s="69" t="s">
        <v>61</v>
      </c>
      <c r="H90" s="69" t="s">
        <v>386</v>
      </c>
      <c r="I90" s="69" t="s">
        <v>357</v>
      </c>
      <c r="J90" s="69">
        <v>0</v>
      </c>
      <c r="K90" s="69" t="s">
        <v>34</v>
      </c>
      <c r="L90" s="69" t="s">
        <v>34</v>
      </c>
      <c r="M90" s="69" t="s">
        <v>387</v>
      </c>
      <c r="N90" s="69" t="s">
        <v>97</v>
      </c>
      <c r="O90" s="69" t="s">
        <v>388</v>
      </c>
      <c r="P90" s="69" t="s">
        <v>389</v>
      </c>
      <c r="Q90" s="69" t="s">
        <v>32</v>
      </c>
      <c r="R90" s="54">
        <f t="shared" ref="R90:R95" si="2">E90*6000</f>
        <v>233879.99999999997</v>
      </c>
      <c r="S90" s="70"/>
    </row>
    <row r="91" spans="1:19" s="14" customFormat="1" ht="90">
      <c r="A91" s="135">
        <f t="shared" si="1"/>
        <v>88</v>
      </c>
      <c r="B91" s="69" t="s">
        <v>364</v>
      </c>
      <c r="C91" s="69" t="s">
        <v>365</v>
      </c>
      <c r="D91" s="69" t="s">
        <v>415</v>
      </c>
      <c r="E91" s="69">
        <v>287</v>
      </c>
      <c r="F91" s="57" t="s">
        <v>879</v>
      </c>
      <c r="G91" s="69" t="s">
        <v>22</v>
      </c>
      <c r="H91" s="69" t="s">
        <v>177</v>
      </c>
      <c r="I91" s="69" t="s">
        <v>416</v>
      </c>
      <c r="J91" s="69">
        <v>0</v>
      </c>
      <c r="K91" s="69" t="s">
        <v>105</v>
      </c>
      <c r="L91" s="69" t="s">
        <v>22</v>
      </c>
      <c r="M91" s="69">
        <v>1</v>
      </c>
      <c r="N91" s="69" t="s">
        <v>32</v>
      </c>
      <c r="O91" s="69" t="s">
        <v>22</v>
      </c>
      <c r="P91" s="69" t="s">
        <v>417</v>
      </c>
      <c r="Q91" s="69" t="s">
        <v>32</v>
      </c>
      <c r="R91" s="54">
        <f t="shared" si="2"/>
        <v>1722000</v>
      </c>
      <c r="S91" s="70"/>
    </row>
    <row r="92" spans="1:19" s="14" customFormat="1" ht="101.25">
      <c r="A92" s="135">
        <f t="shared" si="1"/>
        <v>89</v>
      </c>
      <c r="B92" s="69" t="s">
        <v>364</v>
      </c>
      <c r="C92" s="69" t="s">
        <v>365</v>
      </c>
      <c r="D92" s="69" t="s">
        <v>418</v>
      </c>
      <c r="E92" s="69">
        <v>969</v>
      </c>
      <c r="F92" s="57" t="s">
        <v>880</v>
      </c>
      <c r="G92" s="69" t="s">
        <v>89</v>
      </c>
      <c r="H92" s="69" t="s">
        <v>90</v>
      </c>
      <c r="I92" s="69" t="s">
        <v>419</v>
      </c>
      <c r="J92" s="69">
        <v>0</v>
      </c>
      <c r="K92" s="69" t="s">
        <v>420</v>
      </c>
      <c r="L92" s="69" t="s">
        <v>421</v>
      </c>
      <c r="M92" s="69">
        <v>4</v>
      </c>
      <c r="N92" s="69" t="s">
        <v>32</v>
      </c>
      <c r="O92" s="69">
        <v>1</v>
      </c>
      <c r="P92" s="69" t="s">
        <v>422</v>
      </c>
      <c r="Q92" s="69" t="s">
        <v>32</v>
      </c>
      <c r="R92" s="54">
        <f t="shared" si="2"/>
        <v>5814000</v>
      </c>
      <c r="S92" s="70"/>
    </row>
    <row r="93" spans="1:19" s="14" customFormat="1" ht="56.25" customHeight="1">
      <c r="A93" s="135">
        <f t="shared" si="1"/>
        <v>90</v>
      </c>
      <c r="B93" s="69" t="s">
        <v>364</v>
      </c>
      <c r="C93" s="69" t="s">
        <v>365</v>
      </c>
      <c r="D93" s="69" t="s">
        <v>418</v>
      </c>
      <c r="E93" s="69">
        <v>834.65</v>
      </c>
      <c r="F93" s="69" t="s">
        <v>423</v>
      </c>
      <c r="G93" s="69" t="s">
        <v>22</v>
      </c>
      <c r="H93" s="69" t="s">
        <v>424</v>
      </c>
      <c r="I93" s="69">
        <v>2012</v>
      </c>
      <c r="J93" s="69">
        <v>0</v>
      </c>
      <c r="K93" s="69" t="s">
        <v>425</v>
      </c>
      <c r="L93" s="69" t="s">
        <v>22</v>
      </c>
      <c r="M93" s="69">
        <v>3</v>
      </c>
      <c r="N93" s="69" t="s">
        <v>32</v>
      </c>
      <c r="O93" s="69">
        <v>0</v>
      </c>
      <c r="P93" s="69" t="s">
        <v>92</v>
      </c>
      <c r="Q93" s="69" t="s">
        <v>32</v>
      </c>
      <c r="R93" s="54">
        <f t="shared" si="2"/>
        <v>5007900</v>
      </c>
      <c r="S93" s="70"/>
    </row>
    <row r="94" spans="1:19" s="14" customFormat="1">
      <c r="A94" s="135">
        <f t="shared" si="1"/>
        <v>91</v>
      </c>
      <c r="B94" s="69" t="s">
        <v>364</v>
      </c>
      <c r="C94" s="69" t="s">
        <v>365</v>
      </c>
      <c r="D94" s="69" t="s">
        <v>418</v>
      </c>
      <c r="E94" s="69">
        <v>25</v>
      </c>
      <c r="F94" s="69" t="s">
        <v>426</v>
      </c>
      <c r="G94" s="69" t="s">
        <v>22</v>
      </c>
      <c r="H94" s="69" t="s">
        <v>424</v>
      </c>
      <c r="I94" s="69">
        <v>2012</v>
      </c>
      <c r="J94" s="69">
        <v>0</v>
      </c>
      <c r="K94" s="69" t="s">
        <v>425</v>
      </c>
      <c r="L94" s="69" t="s">
        <v>22</v>
      </c>
      <c r="M94" s="69">
        <v>1</v>
      </c>
      <c r="N94" s="69" t="s">
        <v>23</v>
      </c>
      <c r="O94" s="69">
        <v>0</v>
      </c>
      <c r="P94" s="69" t="s">
        <v>427</v>
      </c>
      <c r="Q94" s="69" t="s">
        <v>32</v>
      </c>
      <c r="R94" s="54">
        <f t="shared" si="2"/>
        <v>150000</v>
      </c>
      <c r="S94" s="70"/>
    </row>
    <row r="95" spans="1:19" s="14" customFormat="1" ht="22.5" customHeight="1">
      <c r="A95" s="135">
        <f t="shared" si="1"/>
        <v>92</v>
      </c>
      <c r="B95" s="69" t="s">
        <v>364</v>
      </c>
      <c r="C95" s="69" t="s">
        <v>365</v>
      </c>
      <c r="D95" s="69" t="s">
        <v>418</v>
      </c>
      <c r="E95" s="69">
        <v>96.6</v>
      </c>
      <c r="F95" s="69" t="s">
        <v>428</v>
      </c>
      <c r="G95" s="69" t="s">
        <v>22</v>
      </c>
      <c r="H95" s="69" t="s">
        <v>429</v>
      </c>
      <c r="I95" s="69" t="s">
        <v>419</v>
      </c>
      <c r="J95" s="69">
        <v>0</v>
      </c>
      <c r="K95" s="69" t="s">
        <v>91</v>
      </c>
      <c r="L95" s="69" t="s">
        <v>34</v>
      </c>
      <c r="M95" s="69">
        <v>1</v>
      </c>
      <c r="N95" s="69" t="s">
        <v>23</v>
      </c>
      <c r="O95" s="69">
        <v>0</v>
      </c>
      <c r="P95" s="69" t="s">
        <v>430</v>
      </c>
      <c r="Q95" s="69" t="s">
        <v>32</v>
      </c>
      <c r="R95" s="54">
        <f t="shared" si="2"/>
        <v>579600</v>
      </c>
      <c r="S95" s="70"/>
    </row>
    <row r="96" spans="1:19" s="14" customFormat="1" ht="45">
      <c r="A96" s="135">
        <f t="shared" si="1"/>
        <v>93</v>
      </c>
      <c r="B96" s="69" t="s">
        <v>364</v>
      </c>
      <c r="C96" s="69" t="s">
        <v>365</v>
      </c>
      <c r="D96" s="69" t="s">
        <v>418</v>
      </c>
      <c r="E96" s="69">
        <v>2394.15</v>
      </c>
      <c r="F96" s="69" t="s">
        <v>431</v>
      </c>
      <c r="G96" s="69" t="s">
        <v>22</v>
      </c>
      <c r="H96" s="69" t="s">
        <v>432</v>
      </c>
      <c r="I96" s="69" t="s">
        <v>433</v>
      </c>
      <c r="J96" s="69">
        <v>0</v>
      </c>
      <c r="K96" s="69" t="s">
        <v>420</v>
      </c>
      <c r="L96" s="69" t="s">
        <v>434</v>
      </c>
      <c r="M96" s="69">
        <v>2</v>
      </c>
      <c r="N96" s="69" t="s">
        <v>23</v>
      </c>
      <c r="O96" s="69">
        <v>0</v>
      </c>
      <c r="P96" s="69" t="s">
        <v>92</v>
      </c>
      <c r="Q96" s="69" t="s">
        <v>32</v>
      </c>
      <c r="R96" s="54">
        <f>E96*6000+148599.54</f>
        <v>14513499.539999999</v>
      </c>
      <c r="S96" s="70"/>
    </row>
    <row r="97" spans="1:19" s="14" customFormat="1" ht="33.75" customHeight="1">
      <c r="A97" s="135">
        <f t="shared" si="1"/>
        <v>94</v>
      </c>
      <c r="B97" s="69" t="s">
        <v>16</v>
      </c>
      <c r="C97" s="69" t="s">
        <v>435</v>
      </c>
      <c r="D97" s="69">
        <v>21</v>
      </c>
      <c r="E97" s="69">
        <v>72</v>
      </c>
      <c r="F97" s="69" t="s">
        <v>858</v>
      </c>
      <c r="G97" s="69" t="s">
        <v>61</v>
      </c>
      <c r="H97" s="69" t="s">
        <v>436</v>
      </c>
      <c r="I97" s="69" t="s">
        <v>96</v>
      </c>
      <c r="J97" s="69">
        <v>0</v>
      </c>
      <c r="K97" s="69" t="s">
        <v>437</v>
      </c>
      <c r="L97" s="69" t="s">
        <v>34</v>
      </c>
      <c r="M97" s="69">
        <v>1</v>
      </c>
      <c r="N97" s="69" t="s">
        <v>23</v>
      </c>
      <c r="O97" s="69" t="s">
        <v>438</v>
      </c>
      <c r="P97" s="69" t="s">
        <v>298</v>
      </c>
      <c r="Q97" s="69" t="s">
        <v>32</v>
      </c>
      <c r="R97" s="54">
        <f>E97*6000</f>
        <v>432000</v>
      </c>
      <c r="S97" s="70"/>
    </row>
    <row r="98" spans="1:19" s="14" customFormat="1" ht="22.5" customHeight="1">
      <c r="A98" s="135">
        <f t="shared" si="1"/>
        <v>95</v>
      </c>
      <c r="B98" s="69" t="s">
        <v>16</v>
      </c>
      <c r="C98" s="69" t="s">
        <v>435</v>
      </c>
      <c r="D98" s="69" t="s">
        <v>439</v>
      </c>
      <c r="E98" s="69">
        <v>12</v>
      </c>
      <c r="F98" s="143" t="s">
        <v>764</v>
      </c>
      <c r="G98" s="152"/>
      <c r="H98" s="153"/>
      <c r="I98" s="69" t="s">
        <v>30</v>
      </c>
      <c r="J98" s="69">
        <v>0</v>
      </c>
      <c r="K98" s="69" t="s">
        <v>34</v>
      </c>
      <c r="L98" s="69" t="s">
        <v>34</v>
      </c>
      <c r="M98" s="69">
        <v>1</v>
      </c>
      <c r="N98" s="69" t="s">
        <v>23</v>
      </c>
      <c r="O98" s="69">
        <v>0</v>
      </c>
      <c r="P98" s="69">
        <v>0</v>
      </c>
      <c r="Q98" s="69" t="s">
        <v>23</v>
      </c>
      <c r="R98" s="54">
        <v>5750</v>
      </c>
      <c r="S98" s="70"/>
    </row>
    <row r="99" spans="1:19" s="14" customFormat="1" ht="67.5">
      <c r="A99" s="135">
        <f t="shared" si="1"/>
        <v>96</v>
      </c>
      <c r="B99" s="69" t="s">
        <v>16</v>
      </c>
      <c r="C99" s="69" t="s">
        <v>435</v>
      </c>
      <c r="D99" s="69" t="s">
        <v>439</v>
      </c>
      <c r="E99" s="69">
        <v>24.29</v>
      </c>
      <c r="F99" s="69" t="s">
        <v>440</v>
      </c>
      <c r="G99" s="69" t="s">
        <v>441</v>
      </c>
      <c r="H99" s="69" t="s">
        <v>323</v>
      </c>
      <c r="I99" s="69" t="s">
        <v>442</v>
      </c>
      <c r="J99" s="69">
        <v>0</v>
      </c>
      <c r="K99" s="69" t="s">
        <v>34</v>
      </c>
      <c r="L99" s="69" t="s">
        <v>34</v>
      </c>
      <c r="M99" s="69">
        <v>1</v>
      </c>
      <c r="N99" s="69" t="s">
        <v>23</v>
      </c>
      <c r="O99" s="69">
        <v>0</v>
      </c>
      <c r="P99" s="69">
        <v>0</v>
      </c>
      <c r="Q99" s="69" t="s">
        <v>32</v>
      </c>
      <c r="R99" s="54">
        <v>48300</v>
      </c>
      <c r="S99" s="70"/>
    </row>
    <row r="100" spans="1:19" s="14" customFormat="1" ht="22.5" customHeight="1">
      <c r="A100" s="135">
        <f t="shared" si="1"/>
        <v>97</v>
      </c>
      <c r="B100" s="69" t="s">
        <v>16</v>
      </c>
      <c r="C100" s="69" t="s">
        <v>435</v>
      </c>
      <c r="D100" s="69" t="s">
        <v>439</v>
      </c>
      <c r="E100" s="69">
        <v>108.23</v>
      </c>
      <c r="F100" s="69" t="s">
        <v>765</v>
      </c>
      <c r="G100" s="69" t="s">
        <v>277</v>
      </c>
      <c r="H100" s="69" t="s">
        <v>90</v>
      </c>
      <c r="I100" s="69">
        <v>2018</v>
      </c>
      <c r="J100" s="69">
        <v>0</v>
      </c>
      <c r="K100" s="69" t="s">
        <v>34</v>
      </c>
      <c r="L100" s="69" t="s">
        <v>34</v>
      </c>
      <c r="M100" s="69">
        <v>0</v>
      </c>
      <c r="N100" s="69" t="s">
        <v>23</v>
      </c>
      <c r="O100" s="69">
        <v>0</v>
      </c>
      <c r="P100" s="69" t="s">
        <v>443</v>
      </c>
      <c r="Q100" s="69" t="s">
        <v>32</v>
      </c>
      <c r="R100" s="54">
        <v>115000</v>
      </c>
      <c r="S100" s="70"/>
    </row>
    <row r="101" spans="1:19" s="14" customFormat="1" ht="67.5">
      <c r="A101" s="135">
        <f t="shared" si="1"/>
        <v>98</v>
      </c>
      <c r="B101" s="69" t="s">
        <v>16</v>
      </c>
      <c r="C101" s="69" t="s">
        <v>444</v>
      </c>
      <c r="D101" s="69">
        <v>49</v>
      </c>
      <c r="E101" s="69">
        <v>174</v>
      </c>
      <c r="F101" s="69" t="s">
        <v>445</v>
      </c>
      <c r="G101" s="69" t="s">
        <v>446</v>
      </c>
      <c r="H101" s="69" t="s">
        <v>447</v>
      </c>
      <c r="I101" s="69" t="s">
        <v>343</v>
      </c>
      <c r="J101" s="69">
        <v>0</v>
      </c>
      <c r="K101" s="69" t="s">
        <v>80</v>
      </c>
      <c r="L101" s="69" t="s">
        <v>105</v>
      </c>
      <c r="M101" s="69" t="s">
        <v>448</v>
      </c>
      <c r="N101" s="69" t="s">
        <v>23</v>
      </c>
      <c r="O101" s="69">
        <v>1</v>
      </c>
      <c r="P101" s="69" t="s">
        <v>449</v>
      </c>
      <c r="Q101" s="69" t="s">
        <v>32</v>
      </c>
      <c r="R101" s="54">
        <f>E101*6000</f>
        <v>1044000</v>
      </c>
      <c r="S101" s="70"/>
    </row>
    <row r="102" spans="1:19" s="14" customFormat="1" ht="33.75" customHeight="1">
      <c r="A102" s="135">
        <f t="shared" si="1"/>
        <v>99</v>
      </c>
      <c r="B102" s="69" t="s">
        <v>16</v>
      </c>
      <c r="C102" s="69" t="s">
        <v>444</v>
      </c>
      <c r="D102" s="69">
        <v>49</v>
      </c>
      <c r="E102" s="69">
        <v>61.5</v>
      </c>
      <c r="F102" s="69" t="s">
        <v>450</v>
      </c>
      <c r="G102" s="146" t="s">
        <v>451</v>
      </c>
      <c r="H102" s="146"/>
      <c r="I102" s="69" t="s">
        <v>452</v>
      </c>
      <c r="J102" s="69">
        <v>0</v>
      </c>
      <c r="K102" s="69" t="s">
        <v>34</v>
      </c>
      <c r="L102" s="69" t="s">
        <v>34</v>
      </c>
      <c r="M102" s="69">
        <v>1</v>
      </c>
      <c r="N102" s="69" t="s">
        <v>32</v>
      </c>
      <c r="O102" s="69">
        <v>0</v>
      </c>
      <c r="P102" s="69" t="s">
        <v>453</v>
      </c>
      <c r="Q102" s="69" t="s">
        <v>23</v>
      </c>
      <c r="R102" s="54">
        <f>E102*6000</f>
        <v>369000</v>
      </c>
      <c r="S102" s="70"/>
    </row>
    <row r="103" spans="1:19" s="14" customFormat="1" ht="22.5" customHeight="1">
      <c r="A103" s="135">
        <f t="shared" si="1"/>
        <v>100</v>
      </c>
      <c r="B103" s="69" t="s">
        <v>16</v>
      </c>
      <c r="C103" s="69" t="s">
        <v>444</v>
      </c>
      <c r="D103" s="69">
        <v>71</v>
      </c>
      <c r="E103" s="69">
        <v>804.42</v>
      </c>
      <c r="F103" s="69" t="s">
        <v>454</v>
      </c>
      <c r="G103" s="69" t="s">
        <v>22</v>
      </c>
      <c r="H103" s="69" t="s">
        <v>118</v>
      </c>
      <c r="I103" s="69" t="s">
        <v>285</v>
      </c>
      <c r="J103" s="69">
        <v>0</v>
      </c>
      <c r="K103" s="69" t="s">
        <v>455</v>
      </c>
      <c r="L103" s="69" t="s">
        <v>455</v>
      </c>
      <c r="M103" s="69">
        <v>2</v>
      </c>
      <c r="N103" s="69" t="s">
        <v>23</v>
      </c>
      <c r="O103" s="69">
        <v>0</v>
      </c>
      <c r="P103" s="69" t="s">
        <v>22</v>
      </c>
      <c r="Q103" s="69" t="s">
        <v>32</v>
      </c>
      <c r="R103" s="54">
        <f>E103*6000</f>
        <v>4826520</v>
      </c>
      <c r="S103" s="70"/>
    </row>
    <row r="104" spans="1:19" s="14" customFormat="1" ht="90">
      <c r="A104" s="135">
        <f t="shared" si="1"/>
        <v>101</v>
      </c>
      <c r="B104" s="69" t="s">
        <v>16</v>
      </c>
      <c r="C104" s="69" t="s">
        <v>444</v>
      </c>
      <c r="D104" s="69">
        <v>71</v>
      </c>
      <c r="E104" s="69">
        <v>1351</v>
      </c>
      <c r="F104" s="69" t="s">
        <v>861</v>
      </c>
      <c r="G104" s="69" t="s">
        <v>22</v>
      </c>
      <c r="H104" s="69" t="s">
        <v>118</v>
      </c>
      <c r="I104" s="69" t="s">
        <v>456</v>
      </c>
      <c r="J104" s="69">
        <v>0</v>
      </c>
      <c r="K104" s="69" t="s">
        <v>455</v>
      </c>
      <c r="L104" s="69" t="s">
        <v>455</v>
      </c>
      <c r="M104" s="69" t="s">
        <v>457</v>
      </c>
      <c r="N104" s="69" t="s">
        <v>32</v>
      </c>
      <c r="O104" s="69" t="s">
        <v>458</v>
      </c>
      <c r="P104" s="69">
        <v>2</v>
      </c>
      <c r="Q104" s="69" t="s">
        <v>32</v>
      </c>
      <c r="R104" s="54">
        <f>E104*6000+118459.66+237873.28+155638.54</f>
        <v>8617971.4799999986</v>
      </c>
      <c r="S104" s="70"/>
    </row>
    <row r="105" spans="1:19" s="14" customFormat="1" ht="33.75">
      <c r="A105" s="135">
        <f t="shared" si="1"/>
        <v>102</v>
      </c>
      <c r="B105" s="69" t="s">
        <v>16</v>
      </c>
      <c r="C105" s="69" t="s">
        <v>444</v>
      </c>
      <c r="D105" s="69">
        <v>71</v>
      </c>
      <c r="E105" s="69">
        <v>81.400000000000006</v>
      </c>
      <c r="F105" s="69" t="s">
        <v>459</v>
      </c>
      <c r="G105" s="69" t="s">
        <v>22</v>
      </c>
      <c r="H105" s="69" t="s">
        <v>460</v>
      </c>
      <c r="I105" s="69" t="s">
        <v>296</v>
      </c>
      <c r="J105" s="69">
        <v>0</v>
      </c>
      <c r="K105" s="69" t="s">
        <v>22</v>
      </c>
      <c r="L105" s="69" t="s">
        <v>22</v>
      </c>
      <c r="M105" s="69">
        <v>1</v>
      </c>
      <c r="N105" s="69" t="s">
        <v>23</v>
      </c>
      <c r="O105" s="69">
        <v>0</v>
      </c>
      <c r="P105" s="69" t="s">
        <v>22</v>
      </c>
      <c r="Q105" s="69" t="s">
        <v>32</v>
      </c>
      <c r="R105" s="54">
        <f>E105*6000</f>
        <v>488400.00000000006</v>
      </c>
      <c r="S105" s="70"/>
    </row>
    <row r="106" spans="1:19" s="14" customFormat="1" ht="67.5">
      <c r="A106" s="135">
        <f t="shared" si="1"/>
        <v>103</v>
      </c>
      <c r="B106" s="69" t="s">
        <v>16</v>
      </c>
      <c r="C106" s="69" t="s">
        <v>444</v>
      </c>
      <c r="D106" s="69">
        <v>72</v>
      </c>
      <c r="E106" s="69">
        <v>38.299999999999997</v>
      </c>
      <c r="F106" s="69" t="s">
        <v>926</v>
      </c>
      <c r="G106" s="69" t="s">
        <v>927</v>
      </c>
      <c r="H106" s="69"/>
      <c r="I106" s="69">
        <v>1993</v>
      </c>
      <c r="J106" s="69">
        <v>0</v>
      </c>
      <c r="K106" s="69" t="s">
        <v>22</v>
      </c>
      <c r="L106" s="69" t="s">
        <v>22</v>
      </c>
      <c r="M106" s="69">
        <v>1</v>
      </c>
      <c r="N106" s="69" t="s">
        <v>23</v>
      </c>
      <c r="O106" s="69">
        <v>0</v>
      </c>
      <c r="P106" s="69">
        <v>1</v>
      </c>
      <c r="Q106" s="69" t="s">
        <v>32</v>
      </c>
      <c r="R106" s="54">
        <f>E106*6000</f>
        <v>229799.99999999997</v>
      </c>
      <c r="S106" s="70"/>
    </row>
    <row r="107" spans="1:19" s="14" customFormat="1" ht="96.75" customHeight="1">
      <c r="A107" s="135">
        <f t="shared" si="1"/>
        <v>104</v>
      </c>
      <c r="B107" s="69" t="s">
        <v>16</v>
      </c>
      <c r="C107" s="69" t="s">
        <v>444</v>
      </c>
      <c r="D107" s="69" t="s">
        <v>461</v>
      </c>
      <c r="E107" s="69">
        <v>45.5</v>
      </c>
      <c r="F107" s="69" t="s">
        <v>462</v>
      </c>
      <c r="G107" s="69" t="s">
        <v>117</v>
      </c>
      <c r="H107" s="69" t="s">
        <v>463</v>
      </c>
      <c r="I107" s="69" t="s">
        <v>464</v>
      </c>
      <c r="J107" s="69">
        <v>0</v>
      </c>
      <c r="K107" s="69" t="s">
        <v>34</v>
      </c>
      <c r="L107" s="69" t="s">
        <v>34</v>
      </c>
      <c r="M107" s="69">
        <v>1</v>
      </c>
      <c r="N107" s="69" t="s">
        <v>23</v>
      </c>
      <c r="O107" s="69">
        <v>0</v>
      </c>
      <c r="P107" s="69">
        <v>0</v>
      </c>
      <c r="Q107" s="69" t="s">
        <v>32</v>
      </c>
      <c r="R107" s="54">
        <f>E107*6000</f>
        <v>273000</v>
      </c>
      <c r="S107" s="70"/>
    </row>
    <row r="108" spans="1:19" s="14" customFormat="1" ht="95.25" customHeight="1">
      <c r="A108" s="135">
        <f t="shared" si="1"/>
        <v>105</v>
      </c>
      <c r="B108" s="69" t="s">
        <v>16</v>
      </c>
      <c r="C108" s="69" t="s">
        <v>444</v>
      </c>
      <c r="D108" s="69" t="s">
        <v>465</v>
      </c>
      <c r="E108" s="69">
        <v>351.84</v>
      </c>
      <c r="F108" s="143" t="s">
        <v>466</v>
      </c>
      <c r="G108" s="144"/>
      <c r="H108" s="145"/>
      <c r="I108" s="69" t="s">
        <v>467</v>
      </c>
      <c r="J108" s="69">
        <v>0</v>
      </c>
      <c r="K108" s="69" t="s">
        <v>22</v>
      </c>
      <c r="L108" s="69" t="s">
        <v>22</v>
      </c>
      <c r="M108" s="69" t="s">
        <v>22</v>
      </c>
      <c r="N108" s="69" t="s">
        <v>22</v>
      </c>
      <c r="O108" s="69">
        <v>0</v>
      </c>
      <c r="P108" s="69">
        <v>0</v>
      </c>
      <c r="Q108" s="69" t="s">
        <v>32</v>
      </c>
      <c r="R108" s="54">
        <v>1200000</v>
      </c>
      <c r="S108" s="72"/>
    </row>
    <row r="109" spans="1:19" s="14" customFormat="1" ht="90">
      <c r="A109" s="135">
        <f t="shared" si="1"/>
        <v>106</v>
      </c>
      <c r="B109" s="69" t="s">
        <v>16</v>
      </c>
      <c r="C109" s="69" t="s">
        <v>468</v>
      </c>
      <c r="D109" s="69">
        <v>22</v>
      </c>
      <c r="E109" s="69">
        <v>456</v>
      </c>
      <c r="F109" s="69" t="s">
        <v>469</v>
      </c>
      <c r="G109" s="69" t="s">
        <v>470</v>
      </c>
      <c r="H109" s="69" t="s">
        <v>471</v>
      </c>
      <c r="I109" s="69" t="s">
        <v>208</v>
      </c>
      <c r="J109" s="69">
        <v>0</v>
      </c>
      <c r="K109" s="69" t="s">
        <v>769</v>
      </c>
      <c r="L109" s="69" t="s">
        <v>34</v>
      </c>
      <c r="M109" s="69" t="s">
        <v>472</v>
      </c>
      <c r="N109" s="69" t="s">
        <v>23</v>
      </c>
      <c r="O109" s="69">
        <v>0</v>
      </c>
      <c r="P109" s="69" t="s">
        <v>360</v>
      </c>
      <c r="Q109" s="69" t="s">
        <v>32</v>
      </c>
      <c r="R109" s="54">
        <v>2500000</v>
      </c>
      <c r="S109" s="70"/>
    </row>
    <row r="110" spans="1:19" s="14" customFormat="1" ht="56.25">
      <c r="A110" s="135">
        <f t="shared" si="1"/>
        <v>107</v>
      </c>
      <c r="B110" s="69" t="s">
        <v>16</v>
      </c>
      <c r="C110" s="69" t="s">
        <v>468</v>
      </c>
      <c r="D110" s="69">
        <v>86</v>
      </c>
      <c r="E110" s="69">
        <v>303</v>
      </c>
      <c r="F110" s="69" t="s">
        <v>859</v>
      </c>
      <c r="G110" s="69" t="s">
        <v>22</v>
      </c>
      <c r="H110" s="69" t="s">
        <v>118</v>
      </c>
      <c r="I110" s="69" t="s">
        <v>473</v>
      </c>
      <c r="J110" s="69">
        <v>0</v>
      </c>
      <c r="K110" s="69" t="s">
        <v>455</v>
      </c>
      <c r="L110" s="69" t="s">
        <v>455</v>
      </c>
      <c r="M110" s="69" t="s">
        <v>474</v>
      </c>
      <c r="N110" s="69" t="s">
        <v>32</v>
      </c>
      <c r="O110" s="69">
        <v>0</v>
      </c>
      <c r="P110" s="69" t="s">
        <v>22</v>
      </c>
      <c r="Q110" s="69" t="s">
        <v>32</v>
      </c>
      <c r="R110" s="54">
        <f>E110*6000</f>
        <v>1818000</v>
      </c>
      <c r="S110" s="70"/>
    </row>
    <row r="111" spans="1:19" s="14" customFormat="1" ht="123.75" customHeight="1">
      <c r="A111" s="135">
        <f t="shared" si="1"/>
        <v>108</v>
      </c>
      <c r="B111" s="69" t="s">
        <v>16</v>
      </c>
      <c r="C111" s="69" t="s">
        <v>468</v>
      </c>
      <c r="D111" s="69" t="s">
        <v>22</v>
      </c>
      <c r="E111" s="69">
        <v>15</v>
      </c>
      <c r="F111" s="146" t="s">
        <v>475</v>
      </c>
      <c r="G111" s="146"/>
      <c r="H111" s="146"/>
      <c r="I111" s="69">
        <v>2016</v>
      </c>
      <c r="J111" s="69">
        <v>0</v>
      </c>
      <c r="K111" s="69" t="s">
        <v>105</v>
      </c>
      <c r="L111" s="55">
        <v>0</v>
      </c>
      <c r="M111" s="55">
        <v>0</v>
      </c>
      <c r="N111" s="69" t="s">
        <v>23</v>
      </c>
      <c r="O111" s="55">
        <v>0</v>
      </c>
      <c r="P111" s="55">
        <v>0</v>
      </c>
      <c r="Q111" s="69" t="s">
        <v>476</v>
      </c>
      <c r="R111" s="54">
        <v>3450</v>
      </c>
      <c r="S111" s="72"/>
    </row>
    <row r="112" spans="1:19" s="14" customFormat="1" ht="90">
      <c r="A112" s="135">
        <f t="shared" si="1"/>
        <v>109</v>
      </c>
      <c r="B112" s="69" t="s">
        <v>16</v>
      </c>
      <c r="C112" s="69" t="s">
        <v>477</v>
      </c>
      <c r="D112" s="69">
        <v>6</v>
      </c>
      <c r="E112" s="69">
        <v>234.55</v>
      </c>
      <c r="F112" s="69" t="s">
        <v>478</v>
      </c>
      <c r="G112" s="69" t="s">
        <v>479</v>
      </c>
      <c r="H112" s="69" t="s">
        <v>480</v>
      </c>
      <c r="I112" s="69" t="s">
        <v>208</v>
      </c>
      <c r="J112" s="69">
        <v>0</v>
      </c>
      <c r="K112" s="69" t="s">
        <v>105</v>
      </c>
      <c r="L112" s="69" t="s">
        <v>34</v>
      </c>
      <c r="M112" s="69">
        <v>1</v>
      </c>
      <c r="N112" s="69" t="s">
        <v>481</v>
      </c>
      <c r="O112" s="69">
        <v>0</v>
      </c>
      <c r="P112" s="69" t="s">
        <v>482</v>
      </c>
      <c r="Q112" s="69" t="s">
        <v>32</v>
      </c>
      <c r="R112" s="54">
        <f>E112*6000</f>
        <v>1407300</v>
      </c>
      <c r="S112" s="70"/>
    </row>
    <row r="113" spans="1:21" s="14" customFormat="1" ht="123.75" customHeight="1">
      <c r="A113" s="135">
        <f t="shared" si="1"/>
        <v>110</v>
      </c>
      <c r="B113" s="69" t="s">
        <v>16</v>
      </c>
      <c r="C113" s="69" t="s">
        <v>477</v>
      </c>
      <c r="D113" s="69" t="s">
        <v>22</v>
      </c>
      <c r="E113" s="69">
        <v>27.6</v>
      </c>
      <c r="F113" s="69" t="s">
        <v>483</v>
      </c>
      <c r="G113" s="69" t="s">
        <v>117</v>
      </c>
      <c r="H113" s="69" t="s">
        <v>314</v>
      </c>
      <c r="I113" s="69" t="s">
        <v>484</v>
      </c>
      <c r="J113" s="69">
        <v>0</v>
      </c>
      <c r="K113" s="69" t="s">
        <v>34</v>
      </c>
      <c r="L113" s="69" t="s">
        <v>34</v>
      </c>
      <c r="M113" s="69">
        <v>1</v>
      </c>
      <c r="N113" s="69" t="s">
        <v>23</v>
      </c>
      <c r="O113" s="69">
        <v>0</v>
      </c>
      <c r="P113" s="69">
        <v>0</v>
      </c>
      <c r="Q113" s="69" t="s">
        <v>32</v>
      </c>
      <c r="R113" s="54">
        <v>48300</v>
      </c>
      <c r="S113" s="70"/>
    </row>
    <row r="114" spans="1:21" s="14" customFormat="1">
      <c r="A114" s="135">
        <f t="shared" si="1"/>
        <v>111</v>
      </c>
      <c r="B114" s="69" t="s">
        <v>16</v>
      </c>
      <c r="C114" s="69" t="s">
        <v>477</v>
      </c>
      <c r="D114" s="69" t="s">
        <v>22</v>
      </c>
      <c r="E114" s="69">
        <v>9</v>
      </c>
      <c r="F114" s="69" t="s">
        <v>485</v>
      </c>
      <c r="G114" s="69"/>
      <c r="H114" s="69"/>
      <c r="I114" s="69" t="s">
        <v>486</v>
      </c>
      <c r="J114" s="69">
        <v>0</v>
      </c>
      <c r="K114" s="69" t="s">
        <v>22</v>
      </c>
      <c r="L114" s="69" t="s">
        <v>22</v>
      </c>
      <c r="M114" s="69" t="s">
        <v>22</v>
      </c>
      <c r="N114" s="69" t="s">
        <v>23</v>
      </c>
      <c r="O114" s="69">
        <v>0</v>
      </c>
      <c r="P114" s="69">
        <v>0</v>
      </c>
      <c r="Q114" s="69" t="s">
        <v>23</v>
      </c>
      <c r="R114" s="54">
        <v>2300</v>
      </c>
      <c r="S114" s="70"/>
    </row>
    <row r="115" spans="1:21" s="14" customFormat="1" ht="33.75">
      <c r="A115" s="135">
        <f t="shared" si="1"/>
        <v>112</v>
      </c>
      <c r="B115" s="69" t="s">
        <v>16</v>
      </c>
      <c r="C115" s="69" t="s">
        <v>487</v>
      </c>
      <c r="D115" s="69" t="s">
        <v>489</v>
      </c>
      <c r="E115" s="69">
        <v>60.25</v>
      </c>
      <c r="F115" s="69" t="s">
        <v>490</v>
      </c>
      <c r="G115" s="69" t="s">
        <v>491</v>
      </c>
      <c r="H115" s="69" t="s">
        <v>492</v>
      </c>
      <c r="I115" s="69" t="s">
        <v>493</v>
      </c>
      <c r="J115" s="69">
        <v>0</v>
      </c>
      <c r="K115" s="69" t="s">
        <v>22</v>
      </c>
      <c r="L115" s="69" t="s">
        <v>34</v>
      </c>
      <c r="M115" s="69">
        <v>1</v>
      </c>
      <c r="N115" s="69" t="s">
        <v>23</v>
      </c>
      <c r="O115" s="69">
        <v>0</v>
      </c>
      <c r="P115" s="69">
        <v>1</v>
      </c>
      <c r="Q115" s="69" t="s">
        <v>32</v>
      </c>
      <c r="R115" s="54">
        <f>E115*6000</f>
        <v>361500</v>
      </c>
      <c r="S115" s="70"/>
    </row>
    <row r="116" spans="1:21" s="14" customFormat="1">
      <c r="A116" s="135">
        <f t="shared" si="1"/>
        <v>113</v>
      </c>
      <c r="B116" s="69" t="s">
        <v>16</v>
      </c>
      <c r="C116" s="69" t="s">
        <v>487</v>
      </c>
      <c r="D116" s="69" t="s">
        <v>22</v>
      </c>
      <c r="E116" s="69">
        <v>15</v>
      </c>
      <c r="F116" s="146" t="s">
        <v>494</v>
      </c>
      <c r="G116" s="146"/>
      <c r="H116" s="146"/>
      <c r="I116" s="69" t="s">
        <v>30</v>
      </c>
      <c r="J116" s="69">
        <v>0</v>
      </c>
      <c r="K116" s="69" t="s">
        <v>22</v>
      </c>
      <c r="L116" s="69" t="s">
        <v>34</v>
      </c>
      <c r="M116" s="69">
        <v>1</v>
      </c>
      <c r="N116" s="69" t="s">
        <v>23</v>
      </c>
      <c r="O116" s="69">
        <v>0</v>
      </c>
      <c r="P116" s="69">
        <v>1</v>
      </c>
      <c r="Q116" s="69" t="s">
        <v>23</v>
      </c>
      <c r="R116" s="54">
        <v>5750</v>
      </c>
      <c r="S116" s="70"/>
    </row>
    <row r="117" spans="1:21" s="14" customFormat="1" ht="45.75" customHeight="1">
      <c r="A117" s="135">
        <f t="shared" si="1"/>
        <v>114</v>
      </c>
      <c r="B117" s="69" t="s">
        <v>16</v>
      </c>
      <c r="C117" s="69" t="s">
        <v>487</v>
      </c>
      <c r="D117" s="69" t="s">
        <v>495</v>
      </c>
      <c r="E117" s="69">
        <v>182.07</v>
      </c>
      <c r="F117" s="69" t="s">
        <v>496</v>
      </c>
      <c r="G117" s="69" t="s">
        <v>497</v>
      </c>
      <c r="H117" s="69" t="s">
        <v>498</v>
      </c>
      <c r="I117" s="69" t="s">
        <v>38</v>
      </c>
      <c r="J117" s="69">
        <v>0</v>
      </c>
      <c r="K117" s="69" t="s">
        <v>105</v>
      </c>
      <c r="L117" s="69" t="s">
        <v>22</v>
      </c>
      <c r="M117" s="69">
        <v>1</v>
      </c>
      <c r="N117" s="69" t="s">
        <v>23</v>
      </c>
      <c r="O117" s="69">
        <v>0</v>
      </c>
      <c r="P117" s="69" t="s">
        <v>499</v>
      </c>
      <c r="Q117" s="69" t="s">
        <v>32</v>
      </c>
      <c r="R117" s="54">
        <f>E117*6000</f>
        <v>1092420</v>
      </c>
      <c r="S117" s="70"/>
    </row>
    <row r="118" spans="1:21" s="14" customFormat="1" ht="90" customHeight="1">
      <c r="A118" s="135">
        <f t="shared" si="1"/>
        <v>115</v>
      </c>
      <c r="B118" s="69" t="s">
        <v>16</v>
      </c>
      <c r="C118" s="69" t="s">
        <v>500</v>
      </c>
      <c r="D118" s="69" t="s">
        <v>22</v>
      </c>
      <c r="E118" s="69">
        <v>24.8</v>
      </c>
      <c r="F118" s="69" t="s">
        <v>501</v>
      </c>
      <c r="G118" s="69" t="s">
        <v>112</v>
      </c>
      <c r="H118" s="69" t="s">
        <v>502</v>
      </c>
      <c r="I118" s="69" t="s">
        <v>85</v>
      </c>
      <c r="J118" s="69">
        <v>0</v>
      </c>
      <c r="K118" s="69" t="s">
        <v>34</v>
      </c>
      <c r="L118" s="69" t="s">
        <v>34</v>
      </c>
      <c r="M118" s="69">
        <v>1</v>
      </c>
      <c r="N118" s="69" t="s">
        <v>23</v>
      </c>
      <c r="O118" s="69">
        <v>0</v>
      </c>
      <c r="P118" s="69">
        <v>0</v>
      </c>
      <c r="Q118" s="69" t="s">
        <v>32</v>
      </c>
      <c r="R118" s="54">
        <v>48300</v>
      </c>
      <c r="S118" s="70"/>
    </row>
    <row r="119" spans="1:21" s="14" customFormat="1" ht="68.25" customHeight="1">
      <c r="A119" s="135">
        <f t="shared" si="1"/>
        <v>116</v>
      </c>
      <c r="B119" s="69" t="s">
        <v>16</v>
      </c>
      <c r="C119" s="69" t="s">
        <v>503</v>
      </c>
      <c r="D119" s="69">
        <v>8</v>
      </c>
      <c r="E119" s="69">
        <v>72</v>
      </c>
      <c r="F119" s="69" t="s">
        <v>504</v>
      </c>
      <c r="G119" s="69" t="s">
        <v>342</v>
      </c>
      <c r="H119" s="69" t="s">
        <v>118</v>
      </c>
      <c r="I119" s="69" t="s">
        <v>22</v>
      </c>
      <c r="J119" s="69">
        <v>0</v>
      </c>
      <c r="K119" s="69" t="s">
        <v>105</v>
      </c>
      <c r="L119" s="69" t="s">
        <v>22</v>
      </c>
      <c r="M119" s="69">
        <v>2</v>
      </c>
      <c r="N119" s="69" t="s">
        <v>23</v>
      </c>
      <c r="O119" s="69" t="s">
        <v>344</v>
      </c>
      <c r="P119" s="69" t="s">
        <v>369</v>
      </c>
      <c r="Q119" s="69" t="s">
        <v>32</v>
      </c>
      <c r="R119" s="54">
        <f>E119*6000</f>
        <v>432000</v>
      </c>
      <c r="S119" s="70"/>
    </row>
    <row r="120" spans="1:21" s="14" customFormat="1" ht="90" customHeight="1">
      <c r="A120" s="135">
        <f t="shared" si="1"/>
        <v>117</v>
      </c>
      <c r="B120" s="69" t="s">
        <v>16</v>
      </c>
      <c r="C120" s="69" t="s">
        <v>500</v>
      </c>
      <c r="D120" s="69" t="s">
        <v>505</v>
      </c>
      <c r="E120" s="69">
        <v>23.4</v>
      </c>
      <c r="F120" s="69" t="s">
        <v>506</v>
      </c>
      <c r="G120" s="69"/>
      <c r="H120" s="69"/>
      <c r="I120" s="69" t="s">
        <v>507</v>
      </c>
      <c r="J120" s="57">
        <v>0</v>
      </c>
      <c r="K120" s="57" t="s">
        <v>22</v>
      </c>
      <c r="L120" s="57" t="s">
        <v>22</v>
      </c>
      <c r="M120" s="57" t="s">
        <v>22</v>
      </c>
      <c r="N120" s="57" t="s">
        <v>23</v>
      </c>
      <c r="O120" s="57">
        <v>0</v>
      </c>
      <c r="P120" s="57">
        <v>0</v>
      </c>
      <c r="Q120" s="57" t="s">
        <v>23</v>
      </c>
      <c r="R120" s="54">
        <v>57500</v>
      </c>
      <c r="S120" s="70"/>
    </row>
    <row r="121" spans="1:21" s="14" customFormat="1" ht="90">
      <c r="A121" s="135">
        <f t="shared" si="1"/>
        <v>118</v>
      </c>
      <c r="B121" s="69" t="s">
        <v>16</v>
      </c>
      <c r="C121" s="69" t="s">
        <v>500</v>
      </c>
      <c r="D121" s="69" t="s">
        <v>508</v>
      </c>
      <c r="E121" s="69">
        <v>348.35</v>
      </c>
      <c r="F121" s="69" t="s">
        <v>509</v>
      </c>
      <c r="G121" s="69" t="s">
        <v>510</v>
      </c>
      <c r="H121" s="69" t="s">
        <v>511</v>
      </c>
      <c r="I121" s="69" t="s">
        <v>488</v>
      </c>
      <c r="J121" s="69">
        <v>0</v>
      </c>
      <c r="K121" s="69" t="s">
        <v>332</v>
      </c>
      <c r="L121" s="69" t="s">
        <v>34</v>
      </c>
      <c r="M121" s="69">
        <v>1</v>
      </c>
      <c r="N121" s="69" t="s">
        <v>23</v>
      </c>
      <c r="O121" s="69">
        <v>0</v>
      </c>
      <c r="P121" s="69" t="s">
        <v>512</v>
      </c>
      <c r="Q121" s="69" t="s">
        <v>32</v>
      </c>
      <c r="R121" s="54">
        <f>E121*6000</f>
        <v>2090100.0000000002</v>
      </c>
      <c r="S121" s="70"/>
    </row>
    <row r="122" spans="1:21" s="14" customFormat="1" ht="45">
      <c r="A122" s="135">
        <f t="shared" si="1"/>
        <v>119</v>
      </c>
      <c r="B122" s="69"/>
      <c r="C122" s="69" t="s">
        <v>863</v>
      </c>
      <c r="D122" s="69" t="s">
        <v>864</v>
      </c>
      <c r="E122" s="69"/>
      <c r="F122" s="69" t="s">
        <v>862</v>
      </c>
      <c r="G122" s="69"/>
      <c r="H122" s="69"/>
      <c r="I122" s="69">
        <v>2023</v>
      </c>
      <c r="J122" s="69"/>
      <c r="K122" s="69"/>
      <c r="L122" s="69"/>
      <c r="M122" s="69"/>
      <c r="N122" s="69"/>
      <c r="O122" s="69"/>
      <c r="P122" s="69"/>
      <c r="Q122" s="69"/>
      <c r="R122" s="54">
        <v>111930</v>
      </c>
      <c r="S122" s="70"/>
    </row>
    <row r="123" spans="1:21" s="14" customFormat="1" ht="56.25">
      <c r="A123" s="135">
        <f t="shared" si="1"/>
        <v>120</v>
      </c>
      <c r="B123" s="69"/>
      <c r="C123" s="69" t="s">
        <v>930</v>
      </c>
      <c r="D123" s="69" t="s">
        <v>928</v>
      </c>
      <c r="E123" s="69"/>
      <c r="F123" s="69" t="s">
        <v>929</v>
      </c>
      <c r="G123" s="69"/>
      <c r="H123" s="69"/>
      <c r="I123" s="69"/>
      <c r="J123" s="69"/>
      <c r="K123" s="69"/>
      <c r="L123" s="69"/>
      <c r="M123" s="69"/>
      <c r="N123" s="69"/>
      <c r="O123" s="69"/>
      <c r="P123" s="69"/>
      <c r="Q123" s="69"/>
      <c r="R123" s="54">
        <v>72292.08</v>
      </c>
      <c r="S123" s="70"/>
    </row>
    <row r="124" spans="1:21" s="14" customFormat="1">
      <c r="A124" s="24"/>
      <c r="B124" s="24"/>
      <c r="C124" s="24"/>
      <c r="D124" s="24"/>
      <c r="E124" s="24"/>
      <c r="F124" s="24"/>
      <c r="G124" s="24"/>
      <c r="H124" s="24"/>
      <c r="I124" s="24"/>
      <c r="J124" s="24"/>
      <c r="K124" s="24"/>
      <c r="L124" s="24"/>
      <c r="M124" s="24"/>
      <c r="N124" s="24"/>
      <c r="O124" s="24"/>
      <c r="P124" s="24"/>
      <c r="Q124" s="50"/>
      <c r="R124" s="50"/>
      <c r="S124" s="70"/>
    </row>
    <row r="125" spans="1:21">
      <c r="A125" s="39"/>
      <c r="B125" s="3"/>
      <c r="C125" s="3"/>
      <c r="D125" s="3"/>
      <c r="E125" s="3"/>
      <c r="F125" s="3"/>
      <c r="G125" s="3"/>
      <c r="H125" s="3"/>
      <c r="I125" s="3"/>
      <c r="J125" s="3"/>
      <c r="K125" s="3"/>
      <c r="L125" s="3"/>
      <c r="M125" s="3"/>
      <c r="N125" s="3"/>
      <c r="O125" s="3"/>
      <c r="P125" s="3"/>
      <c r="Q125" s="52" t="s">
        <v>513</v>
      </c>
      <c r="R125" s="53">
        <f>SUM(R4:R123)</f>
        <v>182717601.55999997</v>
      </c>
      <c r="S125" s="3"/>
      <c r="T125" s="2"/>
      <c r="U125" s="2"/>
    </row>
  </sheetData>
  <autoFilter ref="A2:R3"/>
  <mergeCells count="20">
    <mergeCell ref="L43:L46"/>
    <mergeCell ref="F33:H33"/>
    <mergeCell ref="F13:H13"/>
    <mergeCell ref="F98:H98"/>
    <mergeCell ref="F55:H55"/>
    <mergeCell ref="F76:H76"/>
    <mergeCell ref="F46:H46"/>
    <mergeCell ref="F71:H71"/>
    <mergeCell ref="F81:H81"/>
    <mergeCell ref="F5:H5"/>
    <mergeCell ref="F7:H7"/>
    <mergeCell ref="F8:H8"/>
    <mergeCell ref="G16:H16"/>
    <mergeCell ref="F30:H30"/>
    <mergeCell ref="R56:R57"/>
    <mergeCell ref="S56:S57"/>
    <mergeCell ref="F108:H108"/>
    <mergeCell ref="F111:H111"/>
    <mergeCell ref="F116:H116"/>
    <mergeCell ref="G102:H102"/>
  </mergeCells>
  <pageMargins left="0.74803149606299213" right="0.74803149606299213" top="0.98425196850393704" bottom="0.98425196850393704" header="0.51181102362204722" footer="0.51181102362204722"/>
  <pageSetup paperSize="9" firstPageNumber="0"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WA16"/>
  <sheetViews>
    <sheetView showGridLines="0" topLeftCell="A13" workbookViewId="0">
      <selection activeCell="T16" sqref="T16"/>
    </sheetView>
  </sheetViews>
  <sheetFormatPr defaultColWidth="0" defaultRowHeight="14.25"/>
  <cols>
    <col min="1" max="1" width="3.125" style="8" bestFit="1" customWidth="1"/>
    <col min="2" max="2" width="8.75" style="8" bestFit="1" customWidth="1"/>
    <col min="3" max="3" width="6" style="8" bestFit="1" customWidth="1"/>
    <col min="4" max="4" width="9" style="8" customWidth="1"/>
    <col min="5" max="5" width="8.625" style="8" bestFit="1" customWidth="1"/>
    <col min="6" max="6" width="33" style="8" bestFit="1" customWidth="1"/>
    <col min="7" max="8" width="9" style="8" customWidth="1"/>
    <col min="9" max="9" width="7.875" style="8" bestFit="1" customWidth="1"/>
    <col min="10" max="10" width="7.5" style="8" bestFit="1" customWidth="1"/>
    <col min="11" max="12" width="8.875" style="8" bestFit="1" customWidth="1"/>
    <col min="13" max="13" width="7.75" style="8" bestFit="1" customWidth="1"/>
    <col min="14" max="15" width="8.5" style="8" bestFit="1" customWidth="1"/>
    <col min="16" max="16" width="9.5" style="8" bestFit="1" customWidth="1"/>
    <col min="17" max="17" width="6" style="8" bestFit="1" customWidth="1"/>
    <col min="18" max="18" width="14.625" style="8" bestFit="1" customWidth="1"/>
    <col min="19" max="19" width="14.875" style="47" bestFit="1" customWidth="1"/>
    <col min="20" max="20" width="10.625" bestFit="1" customWidth="1"/>
    <col min="16148" max="16384" width="9" hidden="1"/>
  </cols>
  <sheetData>
    <row r="1" spans="1:20" ht="54" customHeight="1"/>
    <row r="2" spans="1:20" ht="45">
      <c r="A2" s="7" t="s">
        <v>0</v>
      </c>
      <c r="B2" s="7" t="s">
        <v>1</v>
      </c>
      <c r="C2" s="7" t="s">
        <v>2</v>
      </c>
      <c r="D2" s="7" t="s">
        <v>3</v>
      </c>
      <c r="E2" s="7" t="s">
        <v>842</v>
      </c>
      <c r="F2" s="7" t="s">
        <v>4</v>
      </c>
      <c r="G2" s="7" t="s">
        <v>5</v>
      </c>
      <c r="H2" s="7" t="s">
        <v>6</v>
      </c>
      <c r="I2" s="7" t="s">
        <v>7</v>
      </c>
      <c r="J2" s="7" t="s">
        <v>8</v>
      </c>
      <c r="K2" s="7" t="s">
        <v>9</v>
      </c>
      <c r="L2" s="7" t="s">
        <v>10</v>
      </c>
      <c r="M2" s="7" t="s">
        <v>11</v>
      </c>
      <c r="N2" s="7" t="s">
        <v>12</v>
      </c>
      <c r="O2" s="7" t="s">
        <v>13</v>
      </c>
      <c r="P2" s="6" t="s">
        <v>14</v>
      </c>
      <c r="Q2" s="6" t="s">
        <v>15</v>
      </c>
      <c r="R2" s="6" t="s">
        <v>770</v>
      </c>
    </row>
    <row r="3" spans="1:20">
      <c r="A3" s="7">
        <v>1</v>
      </c>
      <c r="B3" s="7">
        <v>2</v>
      </c>
      <c r="C3" s="7">
        <v>3</v>
      </c>
      <c r="D3" s="7">
        <v>4</v>
      </c>
      <c r="E3" s="7">
        <v>5</v>
      </c>
      <c r="F3" s="7">
        <v>6</v>
      </c>
      <c r="G3" s="7">
        <v>7</v>
      </c>
      <c r="H3" s="7">
        <v>8</v>
      </c>
      <c r="I3" s="7">
        <v>9</v>
      </c>
      <c r="J3" s="7">
        <v>10</v>
      </c>
      <c r="K3" s="7">
        <v>11</v>
      </c>
      <c r="L3" s="7">
        <v>12</v>
      </c>
      <c r="M3" s="7">
        <v>13</v>
      </c>
      <c r="N3" s="7">
        <v>14</v>
      </c>
      <c r="O3" s="7">
        <v>15</v>
      </c>
      <c r="P3" s="7">
        <v>16</v>
      </c>
      <c r="Q3" s="7">
        <v>17</v>
      </c>
      <c r="R3" s="7">
        <v>18</v>
      </c>
    </row>
    <row r="4" spans="1:20" s="14" customFormat="1" ht="78.75">
      <c r="A4" s="62">
        <v>1</v>
      </c>
      <c r="B4" s="69" t="s">
        <v>364</v>
      </c>
      <c r="C4" s="69" t="s">
        <v>365</v>
      </c>
      <c r="D4" s="69" t="s">
        <v>385</v>
      </c>
      <c r="E4" s="69">
        <v>486.84</v>
      </c>
      <c r="F4" s="69" t="s">
        <v>390</v>
      </c>
      <c r="G4" s="69" t="s">
        <v>391</v>
      </c>
      <c r="H4" s="69" t="s">
        <v>392</v>
      </c>
      <c r="I4" s="69" t="s">
        <v>393</v>
      </c>
      <c r="J4" s="69">
        <v>0</v>
      </c>
      <c r="K4" s="69" t="s">
        <v>34</v>
      </c>
      <c r="L4" s="69" t="s">
        <v>34</v>
      </c>
      <c r="M4" s="69">
        <v>2</v>
      </c>
      <c r="N4" s="69" t="s">
        <v>23</v>
      </c>
      <c r="O4" s="69">
        <v>0</v>
      </c>
      <c r="P4" s="154" t="s">
        <v>394</v>
      </c>
      <c r="Q4" s="69" t="s">
        <v>32</v>
      </c>
      <c r="R4" s="63">
        <v>186021.56</v>
      </c>
      <c r="S4" s="73"/>
      <c r="T4" s="19"/>
    </row>
    <row r="5" spans="1:20" s="14" customFormat="1" ht="89.25" customHeight="1">
      <c r="A5" s="62">
        <v>2</v>
      </c>
      <c r="B5" s="69" t="s">
        <v>364</v>
      </c>
      <c r="C5" s="69" t="s">
        <v>365</v>
      </c>
      <c r="D5" s="69" t="s">
        <v>385</v>
      </c>
      <c r="E5" s="69">
        <v>1090.8900000000001</v>
      </c>
      <c r="F5" s="69" t="s">
        <v>395</v>
      </c>
      <c r="G5" s="69" t="s">
        <v>396</v>
      </c>
      <c r="H5" s="69" t="s">
        <v>397</v>
      </c>
      <c r="I5" s="69" t="s">
        <v>393</v>
      </c>
      <c r="J5" s="69">
        <v>0</v>
      </c>
      <c r="K5" s="69" t="s">
        <v>34</v>
      </c>
      <c r="L5" s="69" t="s">
        <v>34</v>
      </c>
      <c r="M5" s="69">
        <v>2</v>
      </c>
      <c r="N5" s="69" t="s">
        <v>23</v>
      </c>
      <c r="O5" s="69">
        <v>0</v>
      </c>
      <c r="P5" s="155"/>
      <c r="Q5" s="64" t="s">
        <v>32</v>
      </c>
      <c r="R5" s="63">
        <v>416829.07</v>
      </c>
      <c r="S5" s="73"/>
    </row>
    <row r="6" spans="1:20" s="14" customFormat="1" ht="123.75">
      <c r="A6" s="62">
        <v>3</v>
      </c>
      <c r="B6" s="69" t="s">
        <v>364</v>
      </c>
      <c r="C6" s="69" t="s">
        <v>365</v>
      </c>
      <c r="D6" s="69" t="s">
        <v>385</v>
      </c>
      <c r="E6" s="69">
        <v>152.22</v>
      </c>
      <c r="F6" s="69" t="s">
        <v>398</v>
      </c>
      <c r="G6" s="69" t="s">
        <v>399</v>
      </c>
      <c r="H6" s="69" t="s">
        <v>397</v>
      </c>
      <c r="I6" s="69" t="s">
        <v>400</v>
      </c>
      <c r="J6" s="69">
        <v>0</v>
      </c>
      <c r="K6" s="69" t="s">
        <v>34</v>
      </c>
      <c r="L6" s="69" t="s">
        <v>34</v>
      </c>
      <c r="M6" s="69">
        <v>1</v>
      </c>
      <c r="N6" s="69" t="s">
        <v>23</v>
      </c>
      <c r="O6" s="69">
        <v>0</v>
      </c>
      <c r="P6" s="155"/>
      <c r="Q6" s="64" t="s">
        <v>32</v>
      </c>
      <c r="R6" s="63">
        <v>58163.26</v>
      </c>
      <c r="S6" s="73"/>
    </row>
    <row r="7" spans="1:20" s="14" customFormat="1" ht="102" customHeight="1">
      <c r="A7" s="62">
        <v>4</v>
      </c>
      <c r="B7" s="69" t="s">
        <v>364</v>
      </c>
      <c r="C7" s="69" t="s">
        <v>365</v>
      </c>
      <c r="D7" s="69" t="s">
        <v>385</v>
      </c>
      <c r="E7" s="60">
        <v>638.77</v>
      </c>
      <c r="F7" s="69" t="s">
        <v>401</v>
      </c>
      <c r="G7" s="69" t="s">
        <v>402</v>
      </c>
      <c r="H7" s="69" t="s">
        <v>397</v>
      </c>
      <c r="I7" s="69" t="s">
        <v>400</v>
      </c>
      <c r="J7" s="69">
        <v>0</v>
      </c>
      <c r="K7" s="69" t="s">
        <v>34</v>
      </c>
      <c r="L7" s="69" t="s">
        <v>34</v>
      </c>
      <c r="M7" s="69">
        <v>1</v>
      </c>
      <c r="N7" s="69" t="s">
        <v>23</v>
      </c>
      <c r="O7" s="69">
        <v>0</v>
      </c>
      <c r="P7" s="155"/>
      <c r="Q7" s="64" t="s">
        <v>32</v>
      </c>
      <c r="R7" s="63">
        <v>244074.02</v>
      </c>
      <c r="S7" s="73"/>
    </row>
    <row r="8" spans="1:20" s="14" customFormat="1" ht="90">
      <c r="A8" s="62">
        <v>5</v>
      </c>
      <c r="B8" s="69" t="s">
        <v>364</v>
      </c>
      <c r="C8" s="69" t="s">
        <v>365</v>
      </c>
      <c r="D8" s="69" t="s">
        <v>385</v>
      </c>
      <c r="E8" s="60">
        <v>326.33</v>
      </c>
      <c r="F8" s="69" t="s">
        <v>403</v>
      </c>
      <c r="G8" s="69" t="s">
        <v>404</v>
      </c>
      <c r="H8" s="69" t="s">
        <v>397</v>
      </c>
      <c r="I8" s="69" t="s">
        <v>400</v>
      </c>
      <c r="J8" s="69">
        <v>0</v>
      </c>
      <c r="K8" s="69" t="s">
        <v>34</v>
      </c>
      <c r="L8" s="69" t="s">
        <v>34</v>
      </c>
      <c r="M8" s="69">
        <v>1</v>
      </c>
      <c r="N8" s="69" t="s">
        <v>23</v>
      </c>
      <c r="O8" s="69">
        <v>0</v>
      </c>
      <c r="P8" s="155"/>
      <c r="Q8" s="64" t="s">
        <v>32</v>
      </c>
      <c r="R8" s="63">
        <v>124690.7</v>
      </c>
      <c r="S8" s="73"/>
    </row>
    <row r="9" spans="1:20" s="14" customFormat="1" ht="79.5" customHeight="1">
      <c r="A9" s="62">
        <v>6</v>
      </c>
      <c r="B9" s="69" t="s">
        <v>364</v>
      </c>
      <c r="C9" s="69" t="s">
        <v>365</v>
      </c>
      <c r="D9" s="69" t="s">
        <v>385</v>
      </c>
      <c r="E9" s="69">
        <v>241.9</v>
      </c>
      <c r="F9" s="69" t="s">
        <v>405</v>
      </c>
      <c r="G9" s="69" t="s">
        <v>406</v>
      </c>
      <c r="H9" s="69" t="s">
        <v>397</v>
      </c>
      <c r="I9" s="69" t="s">
        <v>400</v>
      </c>
      <c r="J9" s="69">
        <v>0</v>
      </c>
      <c r="K9" s="69" t="s">
        <v>34</v>
      </c>
      <c r="L9" s="69" t="s">
        <v>34</v>
      </c>
      <c r="M9" s="69">
        <v>2</v>
      </c>
      <c r="N9" s="69" t="s">
        <v>23</v>
      </c>
      <c r="O9" s="69">
        <v>0</v>
      </c>
      <c r="P9" s="155"/>
      <c r="Q9" s="64" t="s">
        <v>32</v>
      </c>
      <c r="R9" s="63">
        <v>92429.99</v>
      </c>
      <c r="S9" s="73"/>
    </row>
    <row r="10" spans="1:20" s="14" customFormat="1" ht="101.25">
      <c r="A10" s="62">
        <v>7</v>
      </c>
      <c r="B10" s="69" t="s">
        <v>364</v>
      </c>
      <c r="C10" s="69" t="s">
        <v>365</v>
      </c>
      <c r="D10" s="69" t="s">
        <v>385</v>
      </c>
      <c r="E10" s="69">
        <v>67.319999999999993</v>
      </c>
      <c r="F10" s="69" t="s">
        <v>407</v>
      </c>
      <c r="G10" s="69" t="s">
        <v>408</v>
      </c>
      <c r="H10" s="69" t="s">
        <v>397</v>
      </c>
      <c r="I10" s="69" t="s">
        <v>400</v>
      </c>
      <c r="J10" s="69">
        <v>0</v>
      </c>
      <c r="K10" s="69" t="s">
        <v>34</v>
      </c>
      <c r="L10" s="69" t="s">
        <v>34</v>
      </c>
      <c r="M10" s="69">
        <v>1</v>
      </c>
      <c r="N10" s="69" t="s">
        <v>23</v>
      </c>
      <c r="O10" s="69">
        <v>0</v>
      </c>
      <c r="P10" s="155"/>
      <c r="Q10" s="64" t="s">
        <v>32</v>
      </c>
      <c r="R10" s="63">
        <v>25722.97</v>
      </c>
      <c r="S10" s="73"/>
    </row>
    <row r="11" spans="1:20" s="14" customFormat="1" ht="96.75" customHeight="1">
      <c r="A11" s="62">
        <v>8</v>
      </c>
      <c r="B11" s="69" t="s">
        <v>364</v>
      </c>
      <c r="C11" s="69" t="s">
        <v>365</v>
      </c>
      <c r="D11" s="69" t="s">
        <v>385</v>
      </c>
      <c r="E11" s="69">
        <v>269.06</v>
      </c>
      <c r="F11" s="69" t="s">
        <v>409</v>
      </c>
      <c r="G11" s="69" t="s">
        <v>402</v>
      </c>
      <c r="H11" s="69" t="s">
        <v>397</v>
      </c>
      <c r="I11" s="69" t="s">
        <v>400</v>
      </c>
      <c r="J11" s="69">
        <v>0</v>
      </c>
      <c r="K11" s="69" t="s">
        <v>34</v>
      </c>
      <c r="L11" s="69" t="s">
        <v>34</v>
      </c>
      <c r="M11" s="69">
        <v>1</v>
      </c>
      <c r="N11" s="69" t="s">
        <v>23</v>
      </c>
      <c r="O11" s="69">
        <v>0</v>
      </c>
      <c r="P11" s="155"/>
      <c r="Q11" s="64" t="s">
        <v>32</v>
      </c>
      <c r="R11" s="63">
        <v>102807.83</v>
      </c>
      <c r="S11" s="73"/>
    </row>
    <row r="12" spans="1:20" s="14" customFormat="1" ht="45">
      <c r="A12" s="62">
        <v>9</v>
      </c>
      <c r="B12" s="69" t="s">
        <v>364</v>
      </c>
      <c r="C12" s="69" t="s">
        <v>365</v>
      </c>
      <c r="D12" s="69" t="s">
        <v>385</v>
      </c>
      <c r="E12" s="69">
        <v>9</v>
      </c>
      <c r="F12" s="69" t="s">
        <v>410</v>
      </c>
      <c r="G12" s="69" t="s">
        <v>411</v>
      </c>
      <c r="H12" s="69" t="s">
        <v>397</v>
      </c>
      <c r="I12" s="69" t="s">
        <v>400</v>
      </c>
      <c r="J12" s="69">
        <v>0</v>
      </c>
      <c r="K12" s="69" t="s">
        <v>34</v>
      </c>
      <c r="L12" s="69" t="s">
        <v>34</v>
      </c>
      <c r="M12" s="69">
        <v>1</v>
      </c>
      <c r="N12" s="69" t="s">
        <v>23</v>
      </c>
      <c r="O12" s="69">
        <v>0</v>
      </c>
      <c r="P12" s="155"/>
      <c r="Q12" s="64" t="s">
        <v>32</v>
      </c>
      <c r="R12" s="63">
        <v>3438.9</v>
      </c>
      <c r="S12" s="73"/>
    </row>
    <row r="13" spans="1:20" s="14" customFormat="1" ht="56.25">
      <c r="A13" s="62">
        <v>10</v>
      </c>
      <c r="B13" s="69" t="s">
        <v>364</v>
      </c>
      <c r="C13" s="69" t="s">
        <v>365</v>
      </c>
      <c r="D13" s="69" t="s">
        <v>385</v>
      </c>
      <c r="E13" s="69">
        <v>352.61</v>
      </c>
      <c r="F13" s="69" t="s">
        <v>412</v>
      </c>
      <c r="G13" s="69" t="s">
        <v>408</v>
      </c>
      <c r="H13" s="69" t="s">
        <v>397</v>
      </c>
      <c r="I13" s="69" t="s">
        <v>400</v>
      </c>
      <c r="J13" s="69">
        <v>0</v>
      </c>
      <c r="K13" s="69" t="s">
        <v>34</v>
      </c>
      <c r="L13" s="69" t="s">
        <v>34</v>
      </c>
      <c r="M13" s="69">
        <v>1</v>
      </c>
      <c r="N13" s="69" t="s">
        <v>23</v>
      </c>
      <c r="O13" s="69">
        <v>0</v>
      </c>
      <c r="P13" s="156"/>
      <c r="Q13" s="64" t="s">
        <v>32</v>
      </c>
      <c r="R13" s="63">
        <v>134732.28</v>
      </c>
      <c r="S13" s="73"/>
    </row>
    <row r="14" spans="1:20" s="20" customFormat="1" ht="157.5">
      <c r="A14" s="62">
        <v>11</v>
      </c>
      <c r="B14" s="69" t="s">
        <v>364</v>
      </c>
      <c r="C14" s="69" t="s">
        <v>365</v>
      </c>
      <c r="D14" s="69" t="s">
        <v>385</v>
      </c>
      <c r="E14" s="69">
        <v>375.43</v>
      </c>
      <c r="F14" s="69" t="s">
        <v>413</v>
      </c>
      <c r="G14" s="69" t="s">
        <v>414</v>
      </c>
      <c r="H14" s="69" t="s">
        <v>22</v>
      </c>
      <c r="I14" s="69" t="s">
        <v>393</v>
      </c>
      <c r="J14" s="69">
        <v>0</v>
      </c>
      <c r="K14" s="69" t="s">
        <v>34</v>
      </c>
      <c r="L14" s="69" t="s">
        <v>34</v>
      </c>
      <c r="M14" s="69">
        <v>1</v>
      </c>
      <c r="N14" s="69" t="s">
        <v>23</v>
      </c>
      <c r="O14" s="69">
        <v>0</v>
      </c>
      <c r="P14" s="69"/>
      <c r="Q14" s="69" t="s">
        <v>32</v>
      </c>
      <c r="R14" s="63">
        <v>143451.80300000001</v>
      </c>
      <c r="S14" s="74"/>
    </row>
    <row r="15" spans="1:20" s="14" customFormat="1" ht="67.5">
      <c r="A15" s="62">
        <v>12</v>
      </c>
      <c r="B15" s="69" t="s">
        <v>16</v>
      </c>
      <c r="C15" s="69" t="s">
        <v>153</v>
      </c>
      <c r="D15" s="69" t="s">
        <v>186</v>
      </c>
      <c r="E15" s="69">
        <v>40.32</v>
      </c>
      <c r="F15" s="69" t="s">
        <v>190</v>
      </c>
      <c r="G15" s="69" t="s">
        <v>22</v>
      </c>
      <c r="H15" s="69" t="s">
        <v>191</v>
      </c>
      <c r="I15" s="69" t="s">
        <v>192</v>
      </c>
      <c r="J15" s="69">
        <v>0</v>
      </c>
      <c r="K15" s="69" t="s">
        <v>22</v>
      </c>
      <c r="L15" s="69" t="s">
        <v>772</v>
      </c>
      <c r="M15" s="69">
        <v>1</v>
      </c>
      <c r="N15" s="69" t="s">
        <v>23</v>
      </c>
      <c r="O15" s="69">
        <v>0</v>
      </c>
      <c r="P15" s="69">
        <v>1</v>
      </c>
      <c r="Q15" s="69" t="s">
        <v>23</v>
      </c>
      <c r="R15" s="63">
        <v>100000</v>
      </c>
      <c r="S15" s="70"/>
    </row>
    <row r="16" spans="1:20">
      <c r="R16" s="75">
        <f>SUM(R4:R15)</f>
        <v>1632362.3830000001</v>
      </c>
    </row>
  </sheetData>
  <mergeCells count="1">
    <mergeCell ref="P4:P1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VM63"/>
  <sheetViews>
    <sheetView showGridLines="0" topLeftCell="A50" zoomScale="140" workbookViewId="0">
      <selection activeCell="G60" sqref="G60"/>
    </sheetView>
  </sheetViews>
  <sheetFormatPr defaultColWidth="0" defaultRowHeight="12.75"/>
  <cols>
    <col min="1" max="1" width="3" style="5" customWidth="1"/>
    <col min="2" max="2" width="32.75" style="5" customWidth="1"/>
    <col min="3" max="3" width="14.75" style="5" bestFit="1" customWidth="1"/>
    <col min="4" max="4" width="30.875" style="5" bestFit="1" customWidth="1"/>
    <col min="5" max="5" width="3.625" style="5" customWidth="1"/>
    <col min="6" max="7" width="9" style="5" customWidth="1"/>
    <col min="8" max="256" width="9" style="5" hidden="1"/>
    <col min="257" max="257" width="3" style="5" hidden="1"/>
    <col min="258" max="258" width="32.75" style="5" hidden="1"/>
    <col min="259" max="259" width="14.75" style="5" hidden="1"/>
    <col min="260" max="260" width="30.875" style="5" hidden="1"/>
    <col min="261" max="261" width="3.625" style="5" hidden="1"/>
    <col min="262" max="512" width="9" style="5" hidden="1"/>
    <col min="513" max="513" width="3" style="5" hidden="1"/>
    <col min="514" max="514" width="32.75" style="5" hidden="1"/>
    <col min="515" max="515" width="14.75" style="5" hidden="1"/>
    <col min="516" max="516" width="30.875" style="5" hidden="1"/>
    <col min="517" max="517" width="3.625" style="5" hidden="1"/>
    <col min="518" max="768" width="9" style="5" hidden="1"/>
    <col min="769" max="769" width="3" style="5" hidden="1"/>
    <col min="770" max="770" width="32.75" style="5" hidden="1"/>
    <col min="771" max="771" width="14.75" style="5" hidden="1"/>
    <col min="772" max="772" width="30.875" style="5" hidden="1"/>
    <col min="773" max="773" width="3.625" style="5" hidden="1"/>
    <col min="774" max="1024" width="9" style="5" hidden="1"/>
    <col min="1025" max="1025" width="3" style="5" hidden="1"/>
    <col min="1026" max="1026" width="32.75" style="5" hidden="1"/>
    <col min="1027" max="1027" width="14.75" style="5" hidden="1"/>
    <col min="1028" max="1028" width="30.875" style="5" hidden="1"/>
    <col min="1029" max="1029" width="3.625" style="5" hidden="1"/>
    <col min="1030" max="1280" width="9" style="5" hidden="1"/>
    <col min="1281" max="1281" width="3" style="5" hidden="1"/>
    <col min="1282" max="1282" width="32.75" style="5" hidden="1"/>
    <col min="1283" max="1283" width="14.75" style="5" hidden="1"/>
    <col min="1284" max="1284" width="30.875" style="5" hidden="1"/>
    <col min="1285" max="1285" width="3.625" style="5" hidden="1"/>
    <col min="1286" max="1536" width="9" style="5" hidden="1"/>
    <col min="1537" max="1537" width="3" style="5" hidden="1"/>
    <col min="1538" max="1538" width="32.75" style="5" hidden="1"/>
    <col min="1539" max="1539" width="14.75" style="5" hidden="1"/>
    <col min="1540" max="1540" width="30.875" style="5" hidden="1"/>
    <col min="1541" max="1541" width="3.625" style="5" hidden="1"/>
    <col min="1542" max="1792" width="9" style="5" hidden="1"/>
    <col min="1793" max="1793" width="3" style="5" hidden="1"/>
    <col min="1794" max="1794" width="32.75" style="5" hidden="1"/>
    <col min="1795" max="1795" width="14.75" style="5" hidden="1"/>
    <col min="1796" max="1796" width="30.875" style="5" hidden="1"/>
    <col min="1797" max="1797" width="3.625" style="5" hidden="1"/>
    <col min="1798" max="2048" width="9" style="5" hidden="1"/>
    <col min="2049" max="2049" width="3" style="5" hidden="1"/>
    <col min="2050" max="2050" width="32.75" style="5" hidden="1"/>
    <col min="2051" max="2051" width="14.75" style="5" hidden="1"/>
    <col min="2052" max="2052" width="30.875" style="5" hidden="1"/>
    <col min="2053" max="2053" width="3.625" style="5" hidden="1"/>
    <col min="2054" max="2304" width="9" style="5" hidden="1"/>
    <col min="2305" max="2305" width="3" style="5" hidden="1"/>
    <col min="2306" max="2306" width="32.75" style="5" hidden="1"/>
    <col min="2307" max="2307" width="14.75" style="5" hidden="1"/>
    <col min="2308" max="2308" width="30.875" style="5" hidden="1"/>
    <col min="2309" max="2309" width="3.625" style="5" hidden="1"/>
    <col min="2310" max="2560" width="9" style="5" hidden="1"/>
    <col min="2561" max="2561" width="3" style="5" hidden="1"/>
    <col min="2562" max="2562" width="32.75" style="5" hidden="1"/>
    <col min="2563" max="2563" width="14.75" style="5" hidden="1"/>
    <col min="2564" max="2564" width="30.875" style="5" hidden="1"/>
    <col min="2565" max="2565" width="3.625" style="5" hidden="1"/>
    <col min="2566" max="2816" width="9" style="5" hidden="1"/>
    <col min="2817" max="2817" width="3" style="5" hidden="1"/>
    <col min="2818" max="2818" width="32.75" style="5" hidden="1"/>
    <col min="2819" max="2819" width="14.75" style="5" hidden="1"/>
    <col min="2820" max="2820" width="30.875" style="5" hidden="1"/>
    <col min="2821" max="2821" width="3.625" style="5" hidden="1"/>
    <col min="2822" max="3072" width="9" style="5" hidden="1"/>
    <col min="3073" max="3073" width="3" style="5" hidden="1"/>
    <col min="3074" max="3074" width="32.75" style="5" hidden="1"/>
    <col min="3075" max="3075" width="14.75" style="5" hidden="1"/>
    <col min="3076" max="3076" width="30.875" style="5" hidden="1"/>
    <col min="3077" max="3077" width="3.625" style="5" hidden="1"/>
    <col min="3078" max="3328" width="9" style="5" hidden="1"/>
    <col min="3329" max="3329" width="3" style="5" hidden="1"/>
    <col min="3330" max="3330" width="32.75" style="5" hidden="1"/>
    <col min="3331" max="3331" width="14.75" style="5" hidden="1"/>
    <col min="3332" max="3332" width="30.875" style="5" hidden="1"/>
    <col min="3333" max="3333" width="3.625" style="5" hidden="1"/>
    <col min="3334" max="3584" width="9" style="5" hidden="1"/>
    <col min="3585" max="3585" width="3" style="5" hidden="1"/>
    <col min="3586" max="3586" width="32.75" style="5" hidden="1"/>
    <col min="3587" max="3587" width="14.75" style="5" hidden="1"/>
    <col min="3588" max="3588" width="30.875" style="5" hidden="1"/>
    <col min="3589" max="3589" width="3.625" style="5" hidden="1"/>
    <col min="3590" max="3840" width="9" style="5" hidden="1"/>
    <col min="3841" max="3841" width="3" style="5" hidden="1"/>
    <col min="3842" max="3842" width="32.75" style="5" hidden="1"/>
    <col min="3843" max="3843" width="14.75" style="5" hidden="1"/>
    <col min="3844" max="3844" width="30.875" style="5" hidden="1"/>
    <col min="3845" max="3845" width="3.625" style="5" hidden="1"/>
    <col min="3846" max="4096" width="9" style="5" hidden="1"/>
    <col min="4097" max="4097" width="3" style="5" hidden="1"/>
    <col min="4098" max="4098" width="32.75" style="5" hidden="1"/>
    <col min="4099" max="4099" width="14.75" style="5" hidden="1"/>
    <col min="4100" max="4100" width="30.875" style="5" hidden="1"/>
    <col min="4101" max="4101" width="3.625" style="5" hidden="1"/>
    <col min="4102" max="4352" width="9" style="5" hidden="1"/>
    <col min="4353" max="4353" width="3" style="5" hidden="1"/>
    <col min="4354" max="4354" width="32.75" style="5" hidden="1"/>
    <col min="4355" max="4355" width="14.75" style="5" hidden="1"/>
    <col min="4356" max="4356" width="30.875" style="5" hidden="1"/>
    <col min="4357" max="4357" width="3.625" style="5" hidden="1"/>
    <col min="4358" max="4608" width="9" style="5" hidden="1"/>
    <col min="4609" max="4609" width="3" style="5" hidden="1"/>
    <col min="4610" max="4610" width="32.75" style="5" hidden="1"/>
    <col min="4611" max="4611" width="14.75" style="5" hidden="1"/>
    <col min="4612" max="4612" width="30.875" style="5" hidden="1"/>
    <col min="4613" max="4613" width="3.625" style="5" hidden="1"/>
    <col min="4614" max="4864" width="9" style="5" hidden="1"/>
    <col min="4865" max="4865" width="3" style="5" hidden="1"/>
    <col min="4866" max="4866" width="32.75" style="5" hidden="1"/>
    <col min="4867" max="4867" width="14.75" style="5" hidden="1"/>
    <col min="4868" max="4868" width="30.875" style="5" hidden="1"/>
    <col min="4869" max="4869" width="3.625" style="5" hidden="1"/>
    <col min="4870" max="5120" width="9" style="5" hidden="1"/>
    <col min="5121" max="5121" width="3" style="5" hidden="1"/>
    <col min="5122" max="5122" width="32.75" style="5" hidden="1"/>
    <col min="5123" max="5123" width="14.75" style="5" hidden="1"/>
    <col min="5124" max="5124" width="30.875" style="5" hidden="1"/>
    <col min="5125" max="5125" width="3.625" style="5" hidden="1"/>
    <col min="5126" max="5376" width="9" style="5" hidden="1"/>
    <col min="5377" max="5377" width="3" style="5" hidden="1"/>
    <col min="5378" max="5378" width="32.75" style="5" hidden="1"/>
    <col min="5379" max="5379" width="14.75" style="5" hidden="1"/>
    <col min="5380" max="5380" width="30.875" style="5" hidden="1"/>
    <col min="5381" max="5381" width="3.625" style="5" hidden="1"/>
    <col min="5382" max="5632" width="9" style="5" hidden="1"/>
    <col min="5633" max="5633" width="3" style="5" hidden="1"/>
    <col min="5634" max="5634" width="32.75" style="5" hidden="1"/>
    <col min="5635" max="5635" width="14.75" style="5" hidden="1"/>
    <col min="5636" max="5636" width="30.875" style="5" hidden="1"/>
    <col min="5637" max="5637" width="3.625" style="5" hidden="1"/>
    <col min="5638" max="5888" width="9" style="5" hidden="1"/>
    <col min="5889" max="5889" width="3" style="5" hidden="1"/>
    <col min="5890" max="5890" width="32.75" style="5" hidden="1"/>
    <col min="5891" max="5891" width="14.75" style="5" hidden="1"/>
    <col min="5892" max="5892" width="30.875" style="5" hidden="1"/>
    <col min="5893" max="5893" width="3.625" style="5" hidden="1"/>
    <col min="5894" max="6144" width="9" style="5" hidden="1"/>
    <col min="6145" max="6145" width="3" style="5" hidden="1"/>
    <col min="6146" max="6146" width="32.75" style="5" hidden="1"/>
    <col min="6147" max="6147" width="14.75" style="5" hidden="1"/>
    <col min="6148" max="6148" width="30.875" style="5" hidden="1"/>
    <col min="6149" max="6149" width="3.625" style="5" hidden="1"/>
    <col min="6150" max="6400" width="9" style="5" hidden="1"/>
    <col min="6401" max="6401" width="3" style="5" hidden="1"/>
    <col min="6402" max="6402" width="32.75" style="5" hidden="1"/>
    <col min="6403" max="6403" width="14.75" style="5" hidden="1"/>
    <col min="6404" max="6404" width="30.875" style="5" hidden="1"/>
    <col min="6405" max="6405" width="3.625" style="5" hidden="1"/>
    <col min="6406" max="6656" width="9" style="5" hidden="1"/>
    <col min="6657" max="6657" width="3" style="5" hidden="1"/>
    <col min="6658" max="6658" width="32.75" style="5" hidden="1"/>
    <col min="6659" max="6659" width="14.75" style="5" hidden="1"/>
    <col min="6660" max="6660" width="30.875" style="5" hidden="1"/>
    <col min="6661" max="6661" width="3.625" style="5" hidden="1"/>
    <col min="6662" max="6912" width="9" style="5" hidden="1"/>
    <col min="6913" max="6913" width="3" style="5" hidden="1"/>
    <col min="6914" max="6914" width="32.75" style="5" hidden="1"/>
    <col min="6915" max="6915" width="14.75" style="5" hidden="1"/>
    <col min="6916" max="6916" width="30.875" style="5" hidden="1"/>
    <col min="6917" max="6917" width="3.625" style="5" hidden="1"/>
    <col min="6918" max="7168" width="9" style="5" hidden="1"/>
    <col min="7169" max="7169" width="3" style="5" hidden="1"/>
    <col min="7170" max="7170" width="32.75" style="5" hidden="1"/>
    <col min="7171" max="7171" width="14.75" style="5" hidden="1"/>
    <col min="7172" max="7172" width="30.875" style="5" hidden="1"/>
    <col min="7173" max="7173" width="3.625" style="5" hidden="1"/>
    <col min="7174" max="7424" width="9" style="5" hidden="1"/>
    <col min="7425" max="7425" width="3" style="5" hidden="1"/>
    <col min="7426" max="7426" width="32.75" style="5" hidden="1"/>
    <col min="7427" max="7427" width="14.75" style="5" hidden="1"/>
    <col min="7428" max="7428" width="30.875" style="5" hidden="1"/>
    <col min="7429" max="7429" width="3.625" style="5" hidden="1"/>
    <col min="7430" max="7680" width="9" style="5" hidden="1"/>
    <col min="7681" max="7681" width="3" style="5" hidden="1"/>
    <col min="7682" max="7682" width="32.75" style="5" hidden="1"/>
    <col min="7683" max="7683" width="14.75" style="5" hidden="1"/>
    <col min="7684" max="7684" width="30.875" style="5" hidden="1"/>
    <col min="7685" max="7685" width="3.625" style="5" hidden="1"/>
    <col min="7686" max="7936" width="9" style="5" hidden="1"/>
    <col min="7937" max="7937" width="3" style="5" hidden="1"/>
    <col min="7938" max="7938" width="32.75" style="5" hidden="1"/>
    <col min="7939" max="7939" width="14.75" style="5" hidden="1"/>
    <col min="7940" max="7940" width="30.875" style="5" hidden="1"/>
    <col min="7941" max="7941" width="3.625" style="5" hidden="1"/>
    <col min="7942" max="8192" width="9" style="5" hidden="1"/>
    <col min="8193" max="8193" width="3" style="5" hidden="1"/>
    <col min="8194" max="8194" width="32.75" style="5" hidden="1"/>
    <col min="8195" max="8195" width="14.75" style="5" hidden="1"/>
    <col min="8196" max="8196" width="30.875" style="5" hidden="1"/>
    <col min="8197" max="8197" width="3.625" style="5" hidden="1"/>
    <col min="8198" max="8448" width="9" style="5" hidden="1"/>
    <col min="8449" max="8449" width="3" style="5" hidden="1"/>
    <col min="8450" max="8450" width="32.75" style="5" hidden="1"/>
    <col min="8451" max="8451" width="14.75" style="5" hidden="1"/>
    <col min="8452" max="8452" width="30.875" style="5" hidden="1"/>
    <col min="8453" max="8453" width="3.625" style="5" hidden="1"/>
    <col min="8454" max="8704" width="9" style="5" hidden="1"/>
    <col min="8705" max="8705" width="3" style="5" hidden="1"/>
    <col min="8706" max="8706" width="32.75" style="5" hidden="1"/>
    <col min="8707" max="8707" width="14.75" style="5" hidden="1"/>
    <col min="8708" max="8708" width="30.875" style="5" hidden="1"/>
    <col min="8709" max="8709" width="3.625" style="5" hidden="1"/>
    <col min="8710" max="8960" width="9" style="5" hidden="1"/>
    <col min="8961" max="8961" width="3" style="5" hidden="1"/>
    <col min="8962" max="8962" width="32.75" style="5" hidden="1"/>
    <col min="8963" max="8963" width="14.75" style="5" hidden="1"/>
    <col min="8964" max="8964" width="30.875" style="5" hidden="1"/>
    <col min="8965" max="8965" width="3.625" style="5" hidden="1"/>
    <col min="8966" max="9216" width="9" style="5" hidden="1"/>
    <col min="9217" max="9217" width="3" style="5" hidden="1"/>
    <col min="9218" max="9218" width="32.75" style="5" hidden="1"/>
    <col min="9219" max="9219" width="14.75" style="5" hidden="1"/>
    <col min="9220" max="9220" width="30.875" style="5" hidden="1"/>
    <col min="9221" max="9221" width="3.625" style="5" hidden="1"/>
    <col min="9222" max="9472" width="9" style="5" hidden="1"/>
    <col min="9473" max="9473" width="3" style="5" hidden="1"/>
    <col min="9474" max="9474" width="32.75" style="5" hidden="1"/>
    <col min="9475" max="9475" width="14.75" style="5" hidden="1"/>
    <col min="9476" max="9476" width="30.875" style="5" hidden="1"/>
    <col min="9477" max="9477" width="3.625" style="5" hidden="1"/>
    <col min="9478" max="9728" width="9" style="5" hidden="1"/>
    <col min="9729" max="9729" width="3" style="5" hidden="1"/>
    <col min="9730" max="9730" width="32.75" style="5" hidden="1"/>
    <col min="9731" max="9731" width="14.75" style="5" hidden="1"/>
    <col min="9732" max="9732" width="30.875" style="5" hidden="1"/>
    <col min="9733" max="9733" width="3.625" style="5" hidden="1"/>
    <col min="9734" max="9984" width="9" style="5" hidden="1"/>
    <col min="9985" max="9985" width="3" style="5" hidden="1"/>
    <col min="9986" max="9986" width="32.75" style="5" hidden="1"/>
    <col min="9987" max="9987" width="14.75" style="5" hidden="1"/>
    <col min="9988" max="9988" width="30.875" style="5" hidden="1"/>
    <col min="9989" max="9989" width="3.625" style="5" hidden="1"/>
    <col min="9990" max="10240" width="9" style="5" hidden="1"/>
    <col min="10241" max="10241" width="3" style="5" hidden="1"/>
    <col min="10242" max="10242" width="32.75" style="5" hidden="1"/>
    <col min="10243" max="10243" width="14.75" style="5" hidden="1"/>
    <col min="10244" max="10244" width="30.875" style="5" hidden="1"/>
    <col min="10245" max="10245" width="3.625" style="5" hidden="1"/>
    <col min="10246" max="10496" width="9" style="5" hidden="1"/>
    <col min="10497" max="10497" width="3" style="5" hidden="1"/>
    <col min="10498" max="10498" width="32.75" style="5" hidden="1"/>
    <col min="10499" max="10499" width="14.75" style="5" hidden="1"/>
    <col min="10500" max="10500" width="30.875" style="5" hidden="1"/>
    <col min="10501" max="10501" width="3.625" style="5" hidden="1"/>
    <col min="10502" max="10752" width="9" style="5" hidden="1"/>
    <col min="10753" max="10753" width="3" style="5" hidden="1"/>
    <col min="10754" max="10754" width="32.75" style="5" hidden="1"/>
    <col min="10755" max="10755" width="14.75" style="5" hidden="1"/>
    <col min="10756" max="10756" width="30.875" style="5" hidden="1"/>
    <col min="10757" max="10757" width="3.625" style="5" hidden="1"/>
    <col min="10758" max="11008" width="9" style="5" hidden="1"/>
    <col min="11009" max="11009" width="3" style="5" hidden="1"/>
    <col min="11010" max="11010" width="32.75" style="5" hidden="1"/>
    <col min="11011" max="11011" width="14.75" style="5" hidden="1"/>
    <col min="11012" max="11012" width="30.875" style="5" hidden="1"/>
    <col min="11013" max="11013" width="3.625" style="5" hidden="1"/>
    <col min="11014" max="11264" width="9" style="5" hidden="1"/>
    <col min="11265" max="11265" width="3" style="5" hidden="1"/>
    <col min="11266" max="11266" width="32.75" style="5" hidden="1"/>
    <col min="11267" max="11267" width="14.75" style="5" hidden="1"/>
    <col min="11268" max="11268" width="30.875" style="5" hidden="1"/>
    <col min="11269" max="11269" width="3.625" style="5" hidden="1"/>
    <col min="11270" max="11520" width="9" style="5" hidden="1"/>
    <col min="11521" max="11521" width="3" style="5" hidden="1"/>
    <col min="11522" max="11522" width="32.75" style="5" hidden="1"/>
    <col min="11523" max="11523" width="14.75" style="5" hidden="1"/>
    <col min="11524" max="11524" width="30.875" style="5" hidden="1"/>
    <col min="11525" max="11525" width="3.625" style="5" hidden="1"/>
    <col min="11526" max="11776" width="9" style="5" hidden="1"/>
    <col min="11777" max="11777" width="3" style="5" hidden="1"/>
    <col min="11778" max="11778" width="32.75" style="5" hidden="1"/>
    <col min="11779" max="11779" width="14.75" style="5" hidden="1"/>
    <col min="11780" max="11780" width="30.875" style="5" hidden="1"/>
    <col min="11781" max="11781" width="3.625" style="5" hidden="1"/>
    <col min="11782" max="12032" width="9" style="5" hidden="1"/>
    <col min="12033" max="12033" width="3" style="5" hidden="1"/>
    <col min="12034" max="12034" width="32.75" style="5" hidden="1"/>
    <col min="12035" max="12035" width="14.75" style="5" hidden="1"/>
    <col min="12036" max="12036" width="30.875" style="5" hidden="1"/>
    <col min="12037" max="12037" width="3.625" style="5" hidden="1"/>
    <col min="12038" max="12288" width="9" style="5" hidden="1"/>
    <col min="12289" max="12289" width="3" style="5" hidden="1"/>
    <col min="12290" max="12290" width="32.75" style="5" hidden="1"/>
    <col min="12291" max="12291" width="14.75" style="5" hidden="1"/>
    <col min="12292" max="12292" width="30.875" style="5" hidden="1"/>
    <col min="12293" max="12293" width="3.625" style="5" hidden="1"/>
    <col min="12294" max="12544" width="9" style="5" hidden="1"/>
    <col min="12545" max="12545" width="3" style="5" hidden="1"/>
    <col min="12546" max="12546" width="32.75" style="5" hidden="1"/>
    <col min="12547" max="12547" width="14.75" style="5" hidden="1"/>
    <col min="12548" max="12548" width="30.875" style="5" hidden="1"/>
    <col min="12549" max="12549" width="3.625" style="5" hidden="1"/>
    <col min="12550" max="12800" width="9" style="5" hidden="1"/>
    <col min="12801" max="12801" width="3" style="5" hidden="1"/>
    <col min="12802" max="12802" width="32.75" style="5" hidden="1"/>
    <col min="12803" max="12803" width="14.75" style="5" hidden="1"/>
    <col min="12804" max="12804" width="30.875" style="5" hidden="1"/>
    <col min="12805" max="12805" width="3.625" style="5" hidden="1"/>
    <col min="12806" max="13056" width="9" style="5" hidden="1"/>
    <col min="13057" max="13057" width="3" style="5" hidden="1"/>
    <col min="13058" max="13058" width="32.75" style="5" hidden="1"/>
    <col min="13059" max="13059" width="14.75" style="5" hidden="1"/>
    <col min="13060" max="13060" width="30.875" style="5" hidden="1"/>
    <col min="13061" max="13061" width="3.625" style="5" hidden="1"/>
    <col min="13062" max="13312" width="9" style="5" hidden="1"/>
    <col min="13313" max="13313" width="3" style="5" hidden="1"/>
    <col min="13314" max="13314" width="32.75" style="5" hidden="1"/>
    <col min="13315" max="13315" width="14.75" style="5" hidden="1"/>
    <col min="13316" max="13316" width="30.875" style="5" hidden="1"/>
    <col min="13317" max="13317" width="3.625" style="5" hidden="1"/>
    <col min="13318" max="13568" width="9" style="5" hidden="1"/>
    <col min="13569" max="13569" width="3" style="5" hidden="1"/>
    <col min="13570" max="13570" width="32.75" style="5" hidden="1"/>
    <col min="13571" max="13571" width="14.75" style="5" hidden="1"/>
    <col min="13572" max="13572" width="30.875" style="5" hidden="1"/>
    <col min="13573" max="13573" width="3.625" style="5" hidden="1"/>
    <col min="13574" max="13824" width="9" style="5" hidden="1"/>
    <col min="13825" max="13825" width="3" style="5" hidden="1"/>
    <col min="13826" max="13826" width="32.75" style="5" hidden="1"/>
    <col min="13827" max="13827" width="14.75" style="5" hidden="1"/>
    <col min="13828" max="13828" width="30.875" style="5" hidden="1"/>
    <col min="13829" max="13829" width="3.625" style="5" hidden="1"/>
    <col min="13830" max="14080" width="9" style="5" hidden="1"/>
    <col min="14081" max="14081" width="3" style="5" hidden="1"/>
    <col min="14082" max="14082" width="32.75" style="5" hidden="1"/>
    <col min="14083" max="14083" width="14.75" style="5" hidden="1"/>
    <col min="14084" max="14084" width="30.875" style="5" hidden="1"/>
    <col min="14085" max="14085" width="3.625" style="5" hidden="1"/>
    <col min="14086" max="14336" width="9" style="5" hidden="1"/>
    <col min="14337" max="14337" width="3" style="5" hidden="1"/>
    <col min="14338" max="14338" width="32.75" style="5" hidden="1"/>
    <col min="14339" max="14339" width="14.75" style="5" hidden="1"/>
    <col min="14340" max="14340" width="30.875" style="5" hidden="1"/>
    <col min="14341" max="14341" width="3.625" style="5" hidden="1"/>
    <col min="14342" max="14592" width="9" style="5" hidden="1"/>
    <col min="14593" max="14593" width="3" style="5" hidden="1"/>
    <col min="14594" max="14594" width="32.75" style="5" hidden="1"/>
    <col min="14595" max="14595" width="14.75" style="5" hidden="1"/>
    <col min="14596" max="14596" width="30.875" style="5" hidden="1"/>
    <col min="14597" max="14597" width="3.625" style="5" hidden="1"/>
    <col min="14598" max="14848" width="9" style="5" hidden="1"/>
    <col min="14849" max="14849" width="3" style="5" hidden="1"/>
    <col min="14850" max="14850" width="32.75" style="5" hidden="1"/>
    <col min="14851" max="14851" width="14.75" style="5" hidden="1"/>
    <col min="14852" max="14852" width="30.875" style="5" hidden="1"/>
    <col min="14853" max="14853" width="3.625" style="5" hidden="1"/>
    <col min="14854" max="15104" width="9" style="5" hidden="1"/>
    <col min="15105" max="15105" width="3" style="5" hidden="1"/>
    <col min="15106" max="15106" width="32.75" style="5" hidden="1"/>
    <col min="15107" max="15107" width="14.75" style="5" hidden="1"/>
    <col min="15108" max="15108" width="30.875" style="5" hidden="1"/>
    <col min="15109" max="15109" width="3.625" style="5" hidden="1"/>
    <col min="15110" max="15360" width="9" style="5" hidden="1"/>
    <col min="15361" max="15361" width="3" style="5" hidden="1"/>
    <col min="15362" max="15362" width="32.75" style="5" hidden="1"/>
    <col min="15363" max="15363" width="14.75" style="5" hidden="1"/>
    <col min="15364" max="15364" width="30.875" style="5" hidden="1"/>
    <col min="15365" max="15365" width="3.625" style="5" hidden="1"/>
    <col min="15366" max="15616" width="9" style="5" hidden="1"/>
    <col min="15617" max="15617" width="3" style="5" hidden="1"/>
    <col min="15618" max="15618" width="32.75" style="5" hidden="1"/>
    <col min="15619" max="15619" width="14.75" style="5" hidden="1"/>
    <col min="15620" max="15620" width="30.875" style="5" hidden="1"/>
    <col min="15621" max="15621" width="3.625" style="5" hidden="1"/>
    <col min="15622" max="15872" width="9" style="5" hidden="1"/>
    <col min="15873" max="15873" width="3" style="5" hidden="1"/>
    <col min="15874" max="15874" width="32.75" style="5" hidden="1"/>
    <col min="15875" max="15875" width="14.75" style="5" hidden="1"/>
    <col min="15876" max="15876" width="30.875" style="5" hidden="1"/>
    <col min="15877" max="15877" width="3.625" style="5" hidden="1"/>
    <col min="15878" max="16128" width="9" style="5" hidden="1"/>
    <col min="16129" max="16129" width="3" style="5" hidden="1"/>
    <col min="16130" max="16130" width="32.75" style="5" hidden="1"/>
    <col min="16131" max="16131" width="14.75" style="5" hidden="1"/>
    <col min="16132" max="16132" width="30.875" style="5" hidden="1"/>
    <col min="16133" max="16133" width="3.625" style="5" hidden="1"/>
    <col min="16134" max="16384" width="9" style="5" hidden="1"/>
  </cols>
  <sheetData>
    <row r="1" spans="1:4" ht="47.25" customHeight="1">
      <c r="A1" s="31"/>
      <c r="B1" s="31"/>
      <c r="C1" s="31"/>
      <c r="D1" s="31"/>
    </row>
    <row r="2" spans="1:4" ht="21.75">
      <c r="A2" s="11" t="s">
        <v>514</v>
      </c>
      <c r="B2" s="11" t="s">
        <v>515</v>
      </c>
      <c r="C2" s="11" t="s">
        <v>516</v>
      </c>
      <c r="D2" s="11" t="s">
        <v>517</v>
      </c>
    </row>
    <row r="3" spans="1:4" s="14" customFormat="1" ht="22.5">
      <c r="A3" s="76">
        <f>ROW(A1)</f>
        <v>1</v>
      </c>
      <c r="B3" s="77" t="s">
        <v>518</v>
      </c>
      <c r="C3" s="78">
        <v>70109.960000000006</v>
      </c>
      <c r="D3" s="77" t="s">
        <v>519</v>
      </c>
    </row>
    <row r="4" spans="1:4" s="14" customFormat="1" ht="22.5">
      <c r="A4" s="76">
        <f t="shared" ref="A4:A62" si="0">ROW(A2)</f>
        <v>2</v>
      </c>
      <c r="B4" s="77" t="s">
        <v>520</v>
      </c>
      <c r="C4" s="78">
        <v>45829.8</v>
      </c>
      <c r="D4" s="77" t="s">
        <v>521</v>
      </c>
    </row>
    <row r="5" spans="1:4" s="14" customFormat="1" ht="22.5">
      <c r="A5" s="76">
        <f t="shared" si="0"/>
        <v>3</v>
      </c>
      <c r="B5" s="77" t="s">
        <v>931</v>
      </c>
      <c r="C5" s="78">
        <v>33210</v>
      </c>
      <c r="D5" s="77" t="s">
        <v>932</v>
      </c>
    </row>
    <row r="6" spans="1:4" s="14" customFormat="1">
      <c r="A6" s="76">
        <f t="shared" si="0"/>
        <v>4</v>
      </c>
      <c r="B6" s="77" t="s">
        <v>522</v>
      </c>
      <c r="C6" s="78">
        <v>11000</v>
      </c>
      <c r="D6" s="77" t="s">
        <v>523</v>
      </c>
    </row>
    <row r="7" spans="1:4" s="14" customFormat="1">
      <c r="A7" s="76">
        <f t="shared" si="0"/>
        <v>5</v>
      </c>
      <c r="B7" s="77" t="s">
        <v>524</v>
      </c>
      <c r="C7" s="78">
        <v>11000</v>
      </c>
      <c r="D7" s="77" t="s">
        <v>525</v>
      </c>
    </row>
    <row r="8" spans="1:4" s="14" customFormat="1">
      <c r="A8" s="76">
        <f t="shared" si="0"/>
        <v>6</v>
      </c>
      <c r="B8" s="77" t="s">
        <v>524</v>
      </c>
      <c r="C8" s="78">
        <v>11000</v>
      </c>
      <c r="D8" s="77" t="s">
        <v>526</v>
      </c>
    </row>
    <row r="9" spans="1:4" s="14" customFormat="1">
      <c r="A9" s="76">
        <f t="shared" si="0"/>
        <v>7</v>
      </c>
      <c r="B9" s="77" t="s">
        <v>524</v>
      </c>
      <c r="C9" s="78">
        <v>11000</v>
      </c>
      <c r="D9" s="77" t="s">
        <v>526</v>
      </c>
    </row>
    <row r="10" spans="1:4" s="14" customFormat="1">
      <c r="A10" s="76">
        <f t="shared" si="0"/>
        <v>8</v>
      </c>
      <c r="B10" s="77" t="s">
        <v>524</v>
      </c>
      <c r="C10" s="78">
        <v>11000</v>
      </c>
      <c r="D10" s="77" t="s">
        <v>527</v>
      </c>
    </row>
    <row r="11" spans="1:4" s="14" customFormat="1">
      <c r="A11" s="76">
        <f t="shared" si="0"/>
        <v>9</v>
      </c>
      <c r="B11" s="77" t="s">
        <v>528</v>
      </c>
      <c r="C11" s="78">
        <v>11000</v>
      </c>
      <c r="D11" s="77" t="s">
        <v>529</v>
      </c>
    </row>
    <row r="12" spans="1:4" s="14" customFormat="1">
      <c r="A12" s="76">
        <f t="shared" si="0"/>
        <v>10</v>
      </c>
      <c r="B12" s="79" t="s">
        <v>530</v>
      </c>
      <c r="C12" s="78">
        <v>11000</v>
      </c>
      <c r="D12" s="79" t="s">
        <v>531</v>
      </c>
    </row>
    <row r="13" spans="1:4" s="14" customFormat="1">
      <c r="A13" s="76">
        <f t="shared" si="0"/>
        <v>11</v>
      </c>
      <c r="B13" s="77" t="s">
        <v>532</v>
      </c>
      <c r="C13" s="78">
        <v>11000</v>
      </c>
      <c r="D13" s="77" t="s">
        <v>533</v>
      </c>
    </row>
    <row r="14" spans="1:4" s="14" customFormat="1">
      <c r="A14" s="76">
        <f t="shared" si="0"/>
        <v>12</v>
      </c>
      <c r="B14" s="77" t="s">
        <v>534</v>
      </c>
      <c r="C14" s="78">
        <v>11000</v>
      </c>
      <c r="D14" s="77" t="s">
        <v>535</v>
      </c>
    </row>
    <row r="15" spans="1:4" s="14" customFormat="1">
      <c r="A15" s="76">
        <f t="shared" si="0"/>
        <v>13</v>
      </c>
      <c r="B15" s="77" t="s">
        <v>536</v>
      </c>
      <c r="C15" s="78">
        <v>11000</v>
      </c>
      <c r="D15" s="77" t="s">
        <v>537</v>
      </c>
    </row>
    <row r="16" spans="1:4" s="14" customFormat="1">
      <c r="A16" s="76">
        <f t="shared" si="0"/>
        <v>14</v>
      </c>
      <c r="B16" s="77" t="s">
        <v>538</v>
      </c>
      <c r="C16" s="78">
        <v>11000</v>
      </c>
      <c r="D16" s="77" t="s">
        <v>539</v>
      </c>
    </row>
    <row r="17" spans="1:4" s="14" customFormat="1">
      <c r="A17" s="76">
        <f t="shared" si="0"/>
        <v>15</v>
      </c>
      <c r="B17" s="77" t="s">
        <v>540</v>
      </c>
      <c r="C17" s="78">
        <v>11000</v>
      </c>
      <c r="D17" s="77" t="s">
        <v>541</v>
      </c>
    </row>
    <row r="18" spans="1:4" s="14" customFormat="1">
      <c r="A18" s="76">
        <f t="shared" si="0"/>
        <v>16</v>
      </c>
      <c r="B18" s="77" t="s">
        <v>540</v>
      </c>
      <c r="C18" s="78">
        <v>11000</v>
      </c>
      <c r="D18" s="77" t="s">
        <v>542</v>
      </c>
    </row>
    <row r="19" spans="1:4" s="14" customFormat="1">
      <c r="A19" s="76">
        <f t="shared" si="0"/>
        <v>17</v>
      </c>
      <c r="B19" s="77" t="s">
        <v>540</v>
      </c>
      <c r="C19" s="78">
        <v>11000</v>
      </c>
      <c r="D19" s="77" t="s">
        <v>543</v>
      </c>
    </row>
    <row r="20" spans="1:4" s="14" customFormat="1">
      <c r="A20" s="76">
        <f t="shared" si="0"/>
        <v>18</v>
      </c>
      <c r="B20" s="77" t="s">
        <v>544</v>
      </c>
      <c r="C20" s="78">
        <v>11000</v>
      </c>
      <c r="D20" s="77" t="s">
        <v>545</v>
      </c>
    </row>
    <row r="21" spans="1:4" s="14" customFormat="1">
      <c r="A21" s="76">
        <f t="shared" si="0"/>
        <v>19</v>
      </c>
      <c r="B21" s="77" t="s">
        <v>546</v>
      </c>
      <c r="C21" s="78">
        <v>11000</v>
      </c>
      <c r="D21" s="77" t="s">
        <v>547</v>
      </c>
    </row>
    <row r="22" spans="1:4" s="14" customFormat="1">
      <c r="A22" s="76">
        <f t="shared" si="0"/>
        <v>20</v>
      </c>
      <c r="B22" s="77" t="s">
        <v>548</v>
      </c>
      <c r="C22" s="78">
        <v>11000</v>
      </c>
      <c r="D22" s="77" t="s">
        <v>549</v>
      </c>
    </row>
    <row r="23" spans="1:4" s="14" customFormat="1">
      <c r="A23" s="76">
        <f t="shared" si="0"/>
        <v>21</v>
      </c>
      <c r="B23" s="77" t="s">
        <v>550</v>
      </c>
      <c r="C23" s="78">
        <v>11000</v>
      </c>
      <c r="D23" s="77" t="s">
        <v>551</v>
      </c>
    </row>
    <row r="24" spans="1:4" s="14" customFormat="1">
      <c r="A24" s="76">
        <f t="shared" si="0"/>
        <v>22</v>
      </c>
      <c r="B24" s="77" t="s">
        <v>552</v>
      </c>
      <c r="C24" s="78">
        <v>11000</v>
      </c>
      <c r="D24" s="77" t="s">
        <v>553</v>
      </c>
    </row>
    <row r="25" spans="1:4" s="14" customFormat="1">
      <c r="A25" s="76">
        <f t="shared" si="0"/>
        <v>23</v>
      </c>
      <c r="B25" s="77" t="s">
        <v>881</v>
      </c>
      <c r="C25" s="78">
        <v>11000</v>
      </c>
      <c r="D25" s="77"/>
    </row>
    <row r="26" spans="1:4" s="14" customFormat="1">
      <c r="A26" s="76">
        <f t="shared" si="0"/>
        <v>24</v>
      </c>
      <c r="B26" s="77" t="s">
        <v>554</v>
      </c>
      <c r="C26" s="78">
        <v>11000</v>
      </c>
      <c r="D26" s="77" t="s">
        <v>555</v>
      </c>
    </row>
    <row r="27" spans="1:4" s="14" customFormat="1">
      <c r="A27" s="76">
        <f t="shared" si="0"/>
        <v>25</v>
      </c>
      <c r="B27" s="77" t="s">
        <v>556</v>
      </c>
      <c r="C27" s="78">
        <v>11000</v>
      </c>
      <c r="D27" s="77" t="s">
        <v>557</v>
      </c>
    </row>
    <row r="28" spans="1:4" s="14" customFormat="1">
      <c r="A28" s="76">
        <f t="shared" si="0"/>
        <v>26</v>
      </c>
      <c r="B28" s="77" t="s">
        <v>558</v>
      </c>
      <c r="C28" s="78">
        <v>11000</v>
      </c>
      <c r="D28" s="77" t="s">
        <v>559</v>
      </c>
    </row>
    <row r="29" spans="1:4" s="14" customFormat="1">
      <c r="A29" s="76">
        <f t="shared" si="0"/>
        <v>27</v>
      </c>
      <c r="B29" s="77" t="s">
        <v>560</v>
      </c>
      <c r="C29" s="78">
        <v>11000</v>
      </c>
      <c r="D29" s="77" t="s">
        <v>561</v>
      </c>
    </row>
    <row r="30" spans="1:4" s="14" customFormat="1">
      <c r="A30" s="76">
        <f t="shared" si="0"/>
        <v>28</v>
      </c>
      <c r="B30" s="77" t="s">
        <v>560</v>
      </c>
      <c r="C30" s="78">
        <v>11000</v>
      </c>
      <c r="D30" s="77" t="s">
        <v>562</v>
      </c>
    </row>
    <row r="31" spans="1:4" s="14" customFormat="1" ht="22.5">
      <c r="A31" s="76">
        <f t="shared" si="0"/>
        <v>29</v>
      </c>
      <c r="B31" s="77" t="s">
        <v>563</v>
      </c>
      <c r="C31" s="78">
        <v>11000</v>
      </c>
      <c r="D31" s="77" t="s">
        <v>564</v>
      </c>
    </row>
    <row r="32" spans="1:4" s="14" customFormat="1" ht="22.5">
      <c r="A32" s="76">
        <f t="shared" si="0"/>
        <v>30</v>
      </c>
      <c r="B32" s="77" t="s">
        <v>563</v>
      </c>
      <c r="C32" s="78">
        <v>11000</v>
      </c>
      <c r="D32" s="77" t="s">
        <v>565</v>
      </c>
    </row>
    <row r="33" spans="1:4" s="14" customFormat="1">
      <c r="A33" s="76">
        <f t="shared" si="0"/>
        <v>31</v>
      </c>
      <c r="B33" s="77" t="s">
        <v>566</v>
      </c>
      <c r="C33" s="78">
        <v>11000</v>
      </c>
      <c r="D33" s="77" t="s">
        <v>567</v>
      </c>
    </row>
    <row r="34" spans="1:4" s="14" customFormat="1">
      <c r="A34" s="76">
        <f t="shared" si="0"/>
        <v>32</v>
      </c>
      <c r="B34" s="77" t="s">
        <v>568</v>
      </c>
      <c r="C34" s="78">
        <v>11000</v>
      </c>
      <c r="D34" s="77" t="s">
        <v>569</v>
      </c>
    </row>
    <row r="35" spans="1:4" s="14" customFormat="1">
      <c r="A35" s="76">
        <f t="shared" si="0"/>
        <v>33</v>
      </c>
      <c r="B35" s="77" t="s">
        <v>570</v>
      </c>
      <c r="C35" s="78">
        <v>11000</v>
      </c>
      <c r="D35" s="77" t="s">
        <v>571</v>
      </c>
    </row>
    <row r="36" spans="1:4" s="14" customFormat="1">
      <c r="A36" s="76">
        <f t="shared" si="0"/>
        <v>34</v>
      </c>
      <c r="B36" s="77" t="s">
        <v>572</v>
      </c>
      <c r="C36" s="78">
        <v>11000</v>
      </c>
      <c r="D36" s="77" t="s">
        <v>573</v>
      </c>
    </row>
    <row r="37" spans="1:4" s="14" customFormat="1">
      <c r="A37" s="76">
        <f t="shared" si="0"/>
        <v>35</v>
      </c>
      <c r="B37" s="77" t="s">
        <v>572</v>
      </c>
      <c r="C37" s="78">
        <v>14975</v>
      </c>
      <c r="D37" s="77" t="s">
        <v>934</v>
      </c>
    </row>
    <row r="38" spans="1:4" s="14" customFormat="1">
      <c r="A38" s="76">
        <f t="shared" si="0"/>
        <v>36</v>
      </c>
      <c r="B38" s="77" t="s">
        <v>933</v>
      </c>
      <c r="C38" s="78">
        <v>11308</v>
      </c>
      <c r="D38" s="77" t="s">
        <v>935</v>
      </c>
    </row>
    <row r="39" spans="1:4" s="14" customFormat="1">
      <c r="A39" s="76">
        <f t="shared" si="0"/>
        <v>37</v>
      </c>
      <c r="B39" s="77" t="s">
        <v>574</v>
      </c>
      <c r="C39" s="78">
        <v>11000</v>
      </c>
      <c r="D39" s="77" t="s">
        <v>575</v>
      </c>
    </row>
    <row r="40" spans="1:4" s="14" customFormat="1" ht="22.5">
      <c r="A40" s="76">
        <f t="shared" si="0"/>
        <v>38</v>
      </c>
      <c r="B40" s="77" t="s">
        <v>576</v>
      </c>
      <c r="C40" s="78">
        <v>11000</v>
      </c>
      <c r="D40" s="77" t="s">
        <v>577</v>
      </c>
    </row>
    <row r="41" spans="1:4" s="14" customFormat="1" ht="22.5">
      <c r="A41" s="76">
        <f t="shared" si="0"/>
        <v>39</v>
      </c>
      <c r="B41" s="77" t="s">
        <v>576</v>
      </c>
      <c r="C41" s="78">
        <v>11000</v>
      </c>
      <c r="D41" s="77" t="s">
        <v>578</v>
      </c>
    </row>
    <row r="42" spans="1:4" s="14" customFormat="1">
      <c r="A42" s="76">
        <f t="shared" si="0"/>
        <v>40</v>
      </c>
      <c r="B42" s="77" t="s">
        <v>579</v>
      </c>
      <c r="C42" s="78">
        <v>11000</v>
      </c>
      <c r="D42" s="77" t="s">
        <v>580</v>
      </c>
    </row>
    <row r="43" spans="1:4" s="14" customFormat="1">
      <c r="A43" s="76">
        <f t="shared" si="0"/>
        <v>41</v>
      </c>
      <c r="B43" s="77" t="s">
        <v>581</v>
      </c>
      <c r="C43" s="78">
        <v>11000</v>
      </c>
      <c r="D43" s="77" t="s">
        <v>582</v>
      </c>
    </row>
    <row r="44" spans="1:4" s="14" customFormat="1">
      <c r="A44" s="76">
        <f t="shared" si="0"/>
        <v>42</v>
      </c>
      <c r="B44" s="77" t="s">
        <v>583</v>
      </c>
      <c r="C44" s="78">
        <v>11000</v>
      </c>
      <c r="D44" s="77" t="s">
        <v>584</v>
      </c>
    </row>
    <row r="45" spans="1:4" s="14" customFormat="1">
      <c r="A45" s="76">
        <f t="shared" si="0"/>
        <v>43</v>
      </c>
      <c r="B45" s="77" t="s">
        <v>583</v>
      </c>
      <c r="C45" s="78">
        <v>11000</v>
      </c>
      <c r="D45" s="77" t="s">
        <v>585</v>
      </c>
    </row>
    <row r="46" spans="1:4" s="14" customFormat="1" ht="22.5">
      <c r="A46" s="76">
        <f t="shared" si="0"/>
        <v>44</v>
      </c>
      <c r="B46" s="77" t="s">
        <v>936</v>
      </c>
      <c r="C46" s="78">
        <v>11000</v>
      </c>
      <c r="D46" s="77" t="s">
        <v>937</v>
      </c>
    </row>
    <row r="47" spans="1:4" s="14" customFormat="1" ht="22.5">
      <c r="A47" s="76">
        <f t="shared" si="0"/>
        <v>45</v>
      </c>
      <c r="B47" s="77" t="s">
        <v>936</v>
      </c>
      <c r="C47" s="78">
        <v>11000</v>
      </c>
      <c r="D47" s="77" t="s">
        <v>938</v>
      </c>
    </row>
    <row r="48" spans="1:4" s="14" customFormat="1">
      <c r="A48" s="76">
        <f t="shared" si="0"/>
        <v>46</v>
      </c>
      <c r="B48" s="77" t="s">
        <v>586</v>
      </c>
      <c r="C48" s="78">
        <v>11000</v>
      </c>
      <c r="D48" s="77" t="s">
        <v>587</v>
      </c>
    </row>
    <row r="49" spans="1:4" s="14" customFormat="1">
      <c r="A49" s="76">
        <f t="shared" si="0"/>
        <v>47</v>
      </c>
      <c r="B49" s="77" t="s">
        <v>586</v>
      </c>
      <c r="C49" s="78">
        <v>11000</v>
      </c>
      <c r="D49" s="77" t="s">
        <v>587</v>
      </c>
    </row>
    <row r="50" spans="1:4" s="14" customFormat="1">
      <c r="A50" s="76">
        <f t="shared" si="0"/>
        <v>48</v>
      </c>
      <c r="B50" s="77" t="s">
        <v>586</v>
      </c>
      <c r="C50" s="78">
        <v>11000</v>
      </c>
      <c r="D50" s="77" t="s">
        <v>588</v>
      </c>
    </row>
    <row r="51" spans="1:4" s="14" customFormat="1">
      <c r="A51" s="76">
        <f t="shared" si="0"/>
        <v>49</v>
      </c>
      <c r="B51" s="77" t="s">
        <v>589</v>
      </c>
      <c r="C51" s="78">
        <v>11000</v>
      </c>
      <c r="D51" s="77" t="s">
        <v>590</v>
      </c>
    </row>
    <row r="52" spans="1:4" s="14" customFormat="1">
      <c r="A52" s="76">
        <f t="shared" si="0"/>
        <v>50</v>
      </c>
      <c r="B52" s="77" t="s">
        <v>591</v>
      </c>
      <c r="C52" s="78">
        <v>11000</v>
      </c>
      <c r="D52" s="77" t="s">
        <v>592</v>
      </c>
    </row>
    <row r="53" spans="1:4" s="14" customFormat="1">
      <c r="A53" s="76">
        <f t="shared" si="0"/>
        <v>51</v>
      </c>
      <c r="B53" s="77" t="s">
        <v>593</v>
      </c>
      <c r="C53" s="78">
        <v>11000</v>
      </c>
      <c r="D53" s="77" t="s">
        <v>594</v>
      </c>
    </row>
    <row r="54" spans="1:4" s="14" customFormat="1">
      <c r="A54" s="76">
        <f t="shared" si="0"/>
        <v>52</v>
      </c>
      <c r="B54" s="77" t="s">
        <v>593</v>
      </c>
      <c r="C54" s="78">
        <v>11000</v>
      </c>
      <c r="D54" s="77" t="s">
        <v>595</v>
      </c>
    </row>
    <row r="55" spans="1:4" s="14" customFormat="1">
      <c r="A55" s="76">
        <f t="shared" si="0"/>
        <v>53</v>
      </c>
      <c r="B55" s="77" t="s">
        <v>596</v>
      </c>
      <c r="C55" s="78">
        <v>11000</v>
      </c>
      <c r="D55" s="77" t="s">
        <v>597</v>
      </c>
    </row>
    <row r="56" spans="1:4" s="14" customFormat="1">
      <c r="A56" s="76">
        <f t="shared" si="0"/>
        <v>54</v>
      </c>
      <c r="B56" s="77" t="s">
        <v>598</v>
      </c>
      <c r="C56" s="78">
        <v>11000</v>
      </c>
      <c r="D56" s="77" t="s">
        <v>599</v>
      </c>
    </row>
    <row r="57" spans="1:4" s="14" customFormat="1" ht="22.5">
      <c r="A57" s="76">
        <f t="shared" si="0"/>
        <v>55</v>
      </c>
      <c r="B57" s="77" t="s">
        <v>939</v>
      </c>
      <c r="C57" s="78">
        <v>11000</v>
      </c>
      <c r="D57" s="77" t="s">
        <v>940</v>
      </c>
    </row>
    <row r="58" spans="1:4" s="14" customFormat="1" ht="22.5">
      <c r="A58" s="76">
        <f t="shared" si="0"/>
        <v>56</v>
      </c>
      <c r="B58" s="77" t="s">
        <v>939</v>
      </c>
      <c r="C58" s="78">
        <v>11000</v>
      </c>
      <c r="D58" s="77" t="s">
        <v>941</v>
      </c>
    </row>
    <row r="59" spans="1:4" s="14" customFormat="1" ht="22.5">
      <c r="A59" s="76">
        <f t="shared" si="0"/>
        <v>57</v>
      </c>
      <c r="B59" s="77" t="s">
        <v>600</v>
      </c>
      <c r="C59" s="78">
        <v>11000</v>
      </c>
      <c r="D59" s="77" t="s">
        <v>601</v>
      </c>
    </row>
    <row r="60" spans="1:4" s="14" customFormat="1" ht="22.5">
      <c r="A60" s="76">
        <f t="shared" si="0"/>
        <v>58</v>
      </c>
      <c r="B60" s="77" t="s">
        <v>942</v>
      </c>
      <c r="C60" s="78">
        <v>11000</v>
      </c>
      <c r="D60" s="77" t="s">
        <v>602</v>
      </c>
    </row>
    <row r="61" spans="1:4" s="14" customFormat="1">
      <c r="A61" s="76">
        <f t="shared" si="0"/>
        <v>59</v>
      </c>
      <c r="B61" s="77" t="s">
        <v>603</v>
      </c>
      <c r="C61" s="78">
        <v>11000</v>
      </c>
      <c r="D61" s="77" t="s">
        <v>604</v>
      </c>
    </row>
    <row r="62" spans="1:4" s="14" customFormat="1">
      <c r="A62" s="76">
        <f t="shared" si="0"/>
        <v>60</v>
      </c>
      <c r="B62" s="77" t="s">
        <v>605</v>
      </c>
      <c r="C62" s="78">
        <v>11000</v>
      </c>
      <c r="D62" s="77" t="s">
        <v>606</v>
      </c>
    </row>
    <row r="63" spans="1:4">
      <c r="A63" s="9"/>
      <c r="B63" s="12" t="s">
        <v>513</v>
      </c>
      <c r="C63" s="10">
        <f>SUM(C3:C62)</f>
        <v>780432.76</v>
      </c>
      <c r="D63" s="9"/>
    </row>
  </sheetData>
  <autoFilter ref="A2:C2"/>
  <pageMargins left="0.74791666666666667" right="0.74791666666666667" top="0.98402777777777783" bottom="0.98402777777777783" header="0.51180555555555562" footer="0.51180555555555562"/>
  <pageSetup paperSize="9" firstPageNumber="0"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WVO292"/>
  <sheetViews>
    <sheetView showGridLines="0" topLeftCell="A279" zoomScale="110" zoomScaleNormal="110" workbookViewId="0">
      <selection activeCell="F296" sqref="F296"/>
    </sheetView>
  </sheetViews>
  <sheetFormatPr defaultColWidth="0" defaultRowHeight="12.75"/>
  <cols>
    <col min="1" max="1" width="5" style="22" customWidth="1"/>
    <col min="2" max="2" width="109" style="23" bestFit="1" customWidth="1"/>
    <col min="3" max="3" width="20.125" style="23" customWidth="1"/>
    <col min="4" max="4" width="10.25" style="23" customWidth="1"/>
    <col min="5" max="5" width="14.625" style="42" bestFit="1" customWidth="1"/>
    <col min="6" max="6" width="17.5" style="23" customWidth="1"/>
    <col min="7" max="7" width="13.75" style="24" customWidth="1"/>
    <col min="8" max="8" width="12" style="24" customWidth="1"/>
    <col min="9" max="10" width="9" style="2" customWidth="1"/>
    <col min="11" max="256" width="9" style="5" hidden="1"/>
    <col min="257" max="257" width="3.875" style="5" hidden="1"/>
    <col min="258" max="258" width="23.625" style="5" hidden="1"/>
    <col min="259" max="259" width="20.125" style="5" hidden="1"/>
    <col min="260" max="260" width="10.25" style="5" hidden="1"/>
    <col min="261" max="261" width="14.625" style="5" hidden="1"/>
    <col min="262" max="262" width="17.5" style="5" hidden="1"/>
    <col min="263" max="263" width="11.75" style="5" hidden="1"/>
    <col min="264" max="512" width="9" style="5" hidden="1"/>
    <col min="513" max="513" width="3.875" style="5" hidden="1"/>
    <col min="514" max="514" width="23.625" style="5" hidden="1"/>
    <col min="515" max="515" width="20.125" style="5" hidden="1"/>
    <col min="516" max="516" width="10.25" style="5" hidden="1"/>
    <col min="517" max="517" width="14.625" style="5" hidden="1"/>
    <col min="518" max="518" width="17.5" style="5" hidden="1"/>
    <col min="519" max="519" width="11.75" style="5" hidden="1"/>
    <col min="520" max="768" width="9" style="5" hidden="1"/>
    <col min="769" max="769" width="3.875" style="5" hidden="1"/>
    <col min="770" max="770" width="23.625" style="5" hidden="1"/>
    <col min="771" max="771" width="20.125" style="5" hidden="1"/>
    <col min="772" max="772" width="10.25" style="5" hidden="1"/>
    <col min="773" max="773" width="14.625" style="5" hidden="1"/>
    <col min="774" max="774" width="17.5" style="5" hidden="1"/>
    <col min="775" max="775" width="11.75" style="5" hidden="1"/>
    <col min="776" max="1024" width="9" style="5" hidden="1"/>
    <col min="1025" max="1025" width="3.875" style="5" hidden="1"/>
    <col min="1026" max="1026" width="23.625" style="5" hidden="1"/>
    <col min="1027" max="1027" width="20.125" style="5" hidden="1"/>
    <col min="1028" max="1028" width="10.25" style="5" hidden="1"/>
    <col min="1029" max="1029" width="14.625" style="5" hidden="1"/>
    <col min="1030" max="1030" width="17.5" style="5" hidden="1"/>
    <col min="1031" max="1031" width="11.75" style="5" hidden="1"/>
    <col min="1032" max="1280" width="9" style="5" hidden="1"/>
    <col min="1281" max="1281" width="3.875" style="5" hidden="1"/>
    <col min="1282" max="1282" width="23.625" style="5" hidden="1"/>
    <col min="1283" max="1283" width="20.125" style="5" hidden="1"/>
    <col min="1284" max="1284" width="10.25" style="5" hidden="1"/>
    <col min="1285" max="1285" width="14.625" style="5" hidden="1"/>
    <col min="1286" max="1286" width="17.5" style="5" hidden="1"/>
    <col min="1287" max="1287" width="11.75" style="5" hidden="1"/>
    <col min="1288" max="1536" width="9" style="5" hidden="1"/>
    <col min="1537" max="1537" width="3.875" style="5" hidden="1"/>
    <col min="1538" max="1538" width="23.625" style="5" hidden="1"/>
    <col min="1539" max="1539" width="20.125" style="5" hidden="1"/>
    <col min="1540" max="1540" width="10.25" style="5" hidden="1"/>
    <col min="1541" max="1541" width="14.625" style="5" hidden="1"/>
    <col min="1542" max="1542" width="17.5" style="5" hidden="1"/>
    <col min="1543" max="1543" width="11.75" style="5" hidden="1"/>
    <col min="1544" max="1792" width="9" style="5" hidden="1"/>
    <col min="1793" max="1793" width="3.875" style="5" hidden="1"/>
    <col min="1794" max="1794" width="23.625" style="5" hidden="1"/>
    <col min="1795" max="1795" width="20.125" style="5" hidden="1"/>
    <col min="1796" max="1796" width="10.25" style="5" hidden="1"/>
    <col min="1797" max="1797" width="14.625" style="5" hidden="1"/>
    <col min="1798" max="1798" width="17.5" style="5" hidden="1"/>
    <col min="1799" max="1799" width="11.75" style="5" hidden="1"/>
    <col min="1800" max="2048" width="9" style="5" hidden="1"/>
    <col min="2049" max="2049" width="3.875" style="5" hidden="1"/>
    <col min="2050" max="2050" width="23.625" style="5" hidden="1"/>
    <col min="2051" max="2051" width="20.125" style="5" hidden="1"/>
    <col min="2052" max="2052" width="10.25" style="5" hidden="1"/>
    <col min="2053" max="2053" width="14.625" style="5" hidden="1"/>
    <col min="2054" max="2054" width="17.5" style="5" hidden="1"/>
    <col min="2055" max="2055" width="11.75" style="5" hidden="1"/>
    <col min="2056" max="2304" width="9" style="5" hidden="1"/>
    <col min="2305" max="2305" width="3.875" style="5" hidden="1"/>
    <col min="2306" max="2306" width="23.625" style="5" hidden="1"/>
    <col min="2307" max="2307" width="20.125" style="5" hidden="1"/>
    <col min="2308" max="2308" width="10.25" style="5" hidden="1"/>
    <col min="2309" max="2309" width="14.625" style="5" hidden="1"/>
    <col min="2310" max="2310" width="17.5" style="5" hidden="1"/>
    <col min="2311" max="2311" width="11.75" style="5" hidden="1"/>
    <col min="2312" max="2560" width="9" style="5" hidden="1"/>
    <col min="2561" max="2561" width="3.875" style="5" hidden="1"/>
    <col min="2562" max="2562" width="23.625" style="5" hidden="1"/>
    <col min="2563" max="2563" width="20.125" style="5" hidden="1"/>
    <col min="2564" max="2564" width="10.25" style="5" hidden="1"/>
    <col min="2565" max="2565" width="14.625" style="5" hidden="1"/>
    <col min="2566" max="2566" width="17.5" style="5" hidden="1"/>
    <col min="2567" max="2567" width="11.75" style="5" hidden="1"/>
    <col min="2568" max="2816" width="9" style="5" hidden="1"/>
    <col min="2817" max="2817" width="3.875" style="5" hidden="1"/>
    <col min="2818" max="2818" width="23.625" style="5" hidden="1"/>
    <col min="2819" max="2819" width="20.125" style="5" hidden="1"/>
    <col min="2820" max="2820" width="10.25" style="5" hidden="1"/>
    <col min="2821" max="2821" width="14.625" style="5" hidden="1"/>
    <col min="2822" max="2822" width="17.5" style="5" hidden="1"/>
    <col min="2823" max="2823" width="11.75" style="5" hidden="1"/>
    <col min="2824" max="3072" width="9" style="5" hidden="1"/>
    <col min="3073" max="3073" width="3.875" style="5" hidden="1"/>
    <col min="3074" max="3074" width="23.625" style="5" hidden="1"/>
    <col min="3075" max="3075" width="20.125" style="5" hidden="1"/>
    <col min="3076" max="3076" width="10.25" style="5" hidden="1"/>
    <col min="3077" max="3077" width="14.625" style="5" hidden="1"/>
    <col min="3078" max="3078" width="17.5" style="5" hidden="1"/>
    <col min="3079" max="3079" width="11.75" style="5" hidden="1"/>
    <col min="3080" max="3328" width="9" style="5" hidden="1"/>
    <col min="3329" max="3329" width="3.875" style="5" hidden="1"/>
    <col min="3330" max="3330" width="23.625" style="5" hidden="1"/>
    <col min="3331" max="3331" width="20.125" style="5" hidden="1"/>
    <col min="3332" max="3332" width="10.25" style="5" hidden="1"/>
    <col min="3333" max="3333" width="14.625" style="5" hidden="1"/>
    <col min="3334" max="3334" width="17.5" style="5" hidden="1"/>
    <col min="3335" max="3335" width="11.75" style="5" hidden="1"/>
    <col min="3336" max="3584" width="9" style="5" hidden="1"/>
    <col min="3585" max="3585" width="3.875" style="5" hidden="1"/>
    <col min="3586" max="3586" width="23.625" style="5" hidden="1"/>
    <col min="3587" max="3587" width="20.125" style="5" hidden="1"/>
    <col min="3588" max="3588" width="10.25" style="5" hidden="1"/>
    <col min="3589" max="3589" width="14.625" style="5" hidden="1"/>
    <col min="3590" max="3590" width="17.5" style="5" hidden="1"/>
    <col min="3591" max="3591" width="11.75" style="5" hidden="1"/>
    <col min="3592" max="3840" width="9" style="5" hidden="1"/>
    <col min="3841" max="3841" width="3.875" style="5" hidden="1"/>
    <col min="3842" max="3842" width="23.625" style="5" hidden="1"/>
    <col min="3843" max="3843" width="20.125" style="5" hidden="1"/>
    <col min="3844" max="3844" width="10.25" style="5" hidden="1"/>
    <col min="3845" max="3845" width="14.625" style="5" hidden="1"/>
    <col min="3846" max="3846" width="17.5" style="5" hidden="1"/>
    <col min="3847" max="3847" width="11.75" style="5" hidden="1"/>
    <col min="3848" max="4096" width="9" style="5" hidden="1"/>
    <col min="4097" max="4097" width="3.875" style="5" hidden="1"/>
    <col min="4098" max="4098" width="23.625" style="5" hidden="1"/>
    <col min="4099" max="4099" width="20.125" style="5" hidden="1"/>
    <col min="4100" max="4100" width="10.25" style="5" hidden="1"/>
    <col min="4101" max="4101" width="14.625" style="5" hidden="1"/>
    <col min="4102" max="4102" width="17.5" style="5" hidden="1"/>
    <col min="4103" max="4103" width="11.75" style="5" hidden="1"/>
    <col min="4104" max="4352" width="9" style="5" hidden="1"/>
    <col min="4353" max="4353" width="3.875" style="5" hidden="1"/>
    <col min="4354" max="4354" width="23.625" style="5" hidden="1"/>
    <col min="4355" max="4355" width="20.125" style="5" hidden="1"/>
    <col min="4356" max="4356" width="10.25" style="5" hidden="1"/>
    <col min="4357" max="4357" width="14.625" style="5" hidden="1"/>
    <col min="4358" max="4358" width="17.5" style="5" hidden="1"/>
    <col min="4359" max="4359" width="11.75" style="5" hidden="1"/>
    <col min="4360" max="4608" width="9" style="5" hidden="1"/>
    <col min="4609" max="4609" width="3.875" style="5" hidden="1"/>
    <col min="4610" max="4610" width="23.625" style="5" hidden="1"/>
    <col min="4611" max="4611" width="20.125" style="5" hidden="1"/>
    <col min="4612" max="4612" width="10.25" style="5" hidden="1"/>
    <col min="4613" max="4613" width="14.625" style="5" hidden="1"/>
    <col min="4614" max="4614" width="17.5" style="5" hidden="1"/>
    <col min="4615" max="4615" width="11.75" style="5" hidden="1"/>
    <col min="4616" max="4864" width="9" style="5" hidden="1"/>
    <col min="4865" max="4865" width="3.875" style="5" hidden="1"/>
    <col min="4866" max="4866" width="23.625" style="5" hidden="1"/>
    <col min="4867" max="4867" width="20.125" style="5" hidden="1"/>
    <col min="4868" max="4868" width="10.25" style="5" hidden="1"/>
    <col min="4869" max="4869" width="14.625" style="5" hidden="1"/>
    <col min="4870" max="4870" width="17.5" style="5" hidden="1"/>
    <col min="4871" max="4871" width="11.75" style="5" hidden="1"/>
    <col min="4872" max="5120" width="9" style="5" hidden="1"/>
    <col min="5121" max="5121" width="3.875" style="5" hidden="1"/>
    <col min="5122" max="5122" width="23.625" style="5" hidden="1"/>
    <col min="5123" max="5123" width="20.125" style="5" hidden="1"/>
    <col min="5124" max="5124" width="10.25" style="5" hidden="1"/>
    <col min="5125" max="5125" width="14.625" style="5" hidden="1"/>
    <col min="5126" max="5126" width="17.5" style="5" hidden="1"/>
    <col min="5127" max="5127" width="11.75" style="5" hidden="1"/>
    <col min="5128" max="5376" width="9" style="5" hidden="1"/>
    <col min="5377" max="5377" width="3.875" style="5" hidden="1"/>
    <col min="5378" max="5378" width="23.625" style="5" hidden="1"/>
    <col min="5379" max="5379" width="20.125" style="5" hidden="1"/>
    <col min="5380" max="5380" width="10.25" style="5" hidden="1"/>
    <col min="5381" max="5381" width="14.625" style="5" hidden="1"/>
    <col min="5382" max="5382" width="17.5" style="5" hidden="1"/>
    <col min="5383" max="5383" width="11.75" style="5" hidden="1"/>
    <col min="5384" max="5632" width="9" style="5" hidden="1"/>
    <col min="5633" max="5633" width="3.875" style="5" hidden="1"/>
    <col min="5634" max="5634" width="23.625" style="5" hidden="1"/>
    <col min="5635" max="5635" width="20.125" style="5" hidden="1"/>
    <col min="5636" max="5636" width="10.25" style="5" hidden="1"/>
    <col min="5637" max="5637" width="14.625" style="5" hidden="1"/>
    <col min="5638" max="5638" width="17.5" style="5" hidden="1"/>
    <col min="5639" max="5639" width="11.75" style="5" hidden="1"/>
    <col min="5640" max="5888" width="9" style="5" hidden="1"/>
    <col min="5889" max="5889" width="3.875" style="5" hidden="1"/>
    <col min="5890" max="5890" width="23.625" style="5" hidden="1"/>
    <col min="5891" max="5891" width="20.125" style="5" hidden="1"/>
    <col min="5892" max="5892" width="10.25" style="5" hidden="1"/>
    <col min="5893" max="5893" width="14.625" style="5" hidden="1"/>
    <col min="5894" max="5894" width="17.5" style="5" hidden="1"/>
    <col min="5895" max="5895" width="11.75" style="5" hidden="1"/>
    <col min="5896" max="6144" width="9" style="5" hidden="1"/>
    <col min="6145" max="6145" width="3.875" style="5" hidden="1"/>
    <col min="6146" max="6146" width="23.625" style="5" hidden="1"/>
    <col min="6147" max="6147" width="20.125" style="5" hidden="1"/>
    <col min="6148" max="6148" width="10.25" style="5" hidden="1"/>
    <col min="6149" max="6149" width="14.625" style="5" hidden="1"/>
    <col min="6150" max="6150" width="17.5" style="5" hidden="1"/>
    <col min="6151" max="6151" width="11.75" style="5" hidden="1"/>
    <col min="6152" max="6400" width="9" style="5" hidden="1"/>
    <col min="6401" max="6401" width="3.875" style="5" hidden="1"/>
    <col min="6402" max="6402" width="23.625" style="5" hidden="1"/>
    <col min="6403" max="6403" width="20.125" style="5" hidden="1"/>
    <col min="6404" max="6404" width="10.25" style="5" hidden="1"/>
    <col min="6405" max="6405" width="14.625" style="5" hidden="1"/>
    <col min="6406" max="6406" width="17.5" style="5" hidden="1"/>
    <col min="6407" max="6407" width="11.75" style="5" hidden="1"/>
    <col min="6408" max="6656" width="9" style="5" hidden="1"/>
    <col min="6657" max="6657" width="3.875" style="5" hidden="1"/>
    <col min="6658" max="6658" width="23.625" style="5" hidden="1"/>
    <col min="6659" max="6659" width="20.125" style="5" hidden="1"/>
    <col min="6660" max="6660" width="10.25" style="5" hidden="1"/>
    <col min="6661" max="6661" width="14.625" style="5" hidden="1"/>
    <col min="6662" max="6662" width="17.5" style="5" hidden="1"/>
    <col min="6663" max="6663" width="11.75" style="5" hidden="1"/>
    <col min="6664" max="6912" width="9" style="5" hidden="1"/>
    <col min="6913" max="6913" width="3.875" style="5" hidden="1"/>
    <col min="6914" max="6914" width="23.625" style="5" hidden="1"/>
    <col min="6915" max="6915" width="20.125" style="5" hidden="1"/>
    <col min="6916" max="6916" width="10.25" style="5" hidden="1"/>
    <col min="6917" max="6917" width="14.625" style="5" hidden="1"/>
    <col min="6918" max="6918" width="17.5" style="5" hidden="1"/>
    <col min="6919" max="6919" width="11.75" style="5" hidden="1"/>
    <col min="6920" max="7168" width="9" style="5" hidden="1"/>
    <col min="7169" max="7169" width="3.875" style="5" hidden="1"/>
    <col min="7170" max="7170" width="23.625" style="5" hidden="1"/>
    <col min="7171" max="7171" width="20.125" style="5" hidden="1"/>
    <col min="7172" max="7172" width="10.25" style="5" hidden="1"/>
    <col min="7173" max="7173" width="14.625" style="5" hidden="1"/>
    <col min="7174" max="7174" width="17.5" style="5" hidden="1"/>
    <col min="7175" max="7175" width="11.75" style="5" hidden="1"/>
    <col min="7176" max="7424" width="9" style="5" hidden="1"/>
    <col min="7425" max="7425" width="3.875" style="5" hidden="1"/>
    <col min="7426" max="7426" width="23.625" style="5" hidden="1"/>
    <col min="7427" max="7427" width="20.125" style="5" hidden="1"/>
    <col min="7428" max="7428" width="10.25" style="5" hidden="1"/>
    <col min="7429" max="7429" width="14.625" style="5" hidden="1"/>
    <col min="7430" max="7430" width="17.5" style="5" hidden="1"/>
    <col min="7431" max="7431" width="11.75" style="5" hidden="1"/>
    <col min="7432" max="7680" width="9" style="5" hidden="1"/>
    <col min="7681" max="7681" width="3.875" style="5" hidden="1"/>
    <col min="7682" max="7682" width="23.625" style="5" hidden="1"/>
    <col min="7683" max="7683" width="20.125" style="5" hidden="1"/>
    <col min="7684" max="7684" width="10.25" style="5" hidden="1"/>
    <col min="7685" max="7685" width="14.625" style="5" hidden="1"/>
    <col min="7686" max="7686" width="17.5" style="5" hidden="1"/>
    <col min="7687" max="7687" width="11.75" style="5" hidden="1"/>
    <col min="7688" max="7936" width="9" style="5" hidden="1"/>
    <col min="7937" max="7937" width="3.875" style="5" hidden="1"/>
    <col min="7938" max="7938" width="23.625" style="5" hidden="1"/>
    <col min="7939" max="7939" width="20.125" style="5" hidden="1"/>
    <col min="7940" max="7940" width="10.25" style="5" hidden="1"/>
    <col min="7941" max="7941" width="14.625" style="5" hidden="1"/>
    <col min="7942" max="7942" width="17.5" style="5" hidden="1"/>
    <col min="7943" max="7943" width="11.75" style="5" hidden="1"/>
    <col min="7944" max="8192" width="9" style="5" hidden="1"/>
    <col min="8193" max="8193" width="3.875" style="5" hidden="1"/>
    <col min="8194" max="8194" width="23.625" style="5" hidden="1"/>
    <col min="8195" max="8195" width="20.125" style="5" hidden="1"/>
    <col min="8196" max="8196" width="10.25" style="5" hidden="1"/>
    <col min="8197" max="8197" width="14.625" style="5" hidden="1"/>
    <col min="8198" max="8198" width="17.5" style="5" hidden="1"/>
    <col min="8199" max="8199" width="11.75" style="5" hidden="1"/>
    <col min="8200" max="8448" width="9" style="5" hidden="1"/>
    <col min="8449" max="8449" width="3.875" style="5" hidden="1"/>
    <col min="8450" max="8450" width="23.625" style="5" hidden="1"/>
    <col min="8451" max="8451" width="20.125" style="5" hidden="1"/>
    <col min="8452" max="8452" width="10.25" style="5" hidden="1"/>
    <col min="8453" max="8453" width="14.625" style="5" hidden="1"/>
    <col min="8454" max="8454" width="17.5" style="5" hidden="1"/>
    <col min="8455" max="8455" width="11.75" style="5" hidden="1"/>
    <col min="8456" max="8704" width="9" style="5" hidden="1"/>
    <col min="8705" max="8705" width="3.875" style="5" hidden="1"/>
    <col min="8706" max="8706" width="23.625" style="5" hidden="1"/>
    <col min="8707" max="8707" width="20.125" style="5" hidden="1"/>
    <col min="8708" max="8708" width="10.25" style="5" hidden="1"/>
    <col min="8709" max="8709" width="14.625" style="5" hidden="1"/>
    <col min="8710" max="8710" width="17.5" style="5" hidden="1"/>
    <col min="8711" max="8711" width="11.75" style="5" hidden="1"/>
    <col min="8712" max="8960" width="9" style="5" hidden="1"/>
    <col min="8961" max="8961" width="3.875" style="5" hidden="1"/>
    <col min="8962" max="8962" width="23.625" style="5" hidden="1"/>
    <col min="8963" max="8963" width="20.125" style="5" hidden="1"/>
    <col min="8964" max="8964" width="10.25" style="5" hidden="1"/>
    <col min="8965" max="8965" width="14.625" style="5" hidden="1"/>
    <col min="8966" max="8966" width="17.5" style="5" hidden="1"/>
    <col min="8967" max="8967" width="11.75" style="5" hidden="1"/>
    <col min="8968" max="9216" width="9" style="5" hidden="1"/>
    <col min="9217" max="9217" width="3.875" style="5" hidden="1"/>
    <col min="9218" max="9218" width="23.625" style="5" hidden="1"/>
    <col min="9219" max="9219" width="20.125" style="5" hidden="1"/>
    <col min="9220" max="9220" width="10.25" style="5" hidden="1"/>
    <col min="9221" max="9221" width="14.625" style="5" hidden="1"/>
    <col min="9222" max="9222" width="17.5" style="5" hidden="1"/>
    <col min="9223" max="9223" width="11.75" style="5" hidden="1"/>
    <col min="9224" max="9472" width="9" style="5" hidden="1"/>
    <col min="9473" max="9473" width="3.875" style="5" hidden="1"/>
    <col min="9474" max="9474" width="23.625" style="5" hidden="1"/>
    <col min="9475" max="9475" width="20.125" style="5" hidden="1"/>
    <col min="9476" max="9476" width="10.25" style="5" hidden="1"/>
    <col min="9477" max="9477" width="14.625" style="5" hidden="1"/>
    <col min="9478" max="9478" width="17.5" style="5" hidden="1"/>
    <col min="9479" max="9479" width="11.75" style="5" hidden="1"/>
    <col min="9480" max="9728" width="9" style="5" hidden="1"/>
    <col min="9729" max="9729" width="3.875" style="5" hidden="1"/>
    <col min="9730" max="9730" width="23.625" style="5" hidden="1"/>
    <col min="9731" max="9731" width="20.125" style="5" hidden="1"/>
    <col min="9732" max="9732" width="10.25" style="5" hidden="1"/>
    <col min="9733" max="9733" width="14.625" style="5" hidden="1"/>
    <col min="9734" max="9734" width="17.5" style="5" hidden="1"/>
    <col min="9735" max="9735" width="11.75" style="5" hidden="1"/>
    <col min="9736" max="9984" width="9" style="5" hidden="1"/>
    <col min="9985" max="9985" width="3.875" style="5" hidden="1"/>
    <col min="9986" max="9986" width="23.625" style="5" hidden="1"/>
    <col min="9987" max="9987" width="20.125" style="5" hidden="1"/>
    <col min="9988" max="9988" width="10.25" style="5" hidden="1"/>
    <col min="9989" max="9989" width="14.625" style="5" hidden="1"/>
    <col min="9990" max="9990" width="17.5" style="5" hidden="1"/>
    <col min="9991" max="9991" width="11.75" style="5" hidden="1"/>
    <col min="9992" max="10240" width="9" style="5" hidden="1"/>
    <col min="10241" max="10241" width="3.875" style="5" hidden="1"/>
    <col min="10242" max="10242" width="23.625" style="5" hidden="1"/>
    <col min="10243" max="10243" width="20.125" style="5" hidden="1"/>
    <col min="10244" max="10244" width="10.25" style="5" hidden="1"/>
    <col min="10245" max="10245" width="14.625" style="5" hidden="1"/>
    <col min="10246" max="10246" width="17.5" style="5" hidden="1"/>
    <col min="10247" max="10247" width="11.75" style="5" hidden="1"/>
    <col min="10248" max="10496" width="9" style="5" hidden="1"/>
    <col min="10497" max="10497" width="3.875" style="5" hidden="1"/>
    <col min="10498" max="10498" width="23.625" style="5" hidden="1"/>
    <col min="10499" max="10499" width="20.125" style="5" hidden="1"/>
    <col min="10500" max="10500" width="10.25" style="5" hidden="1"/>
    <col min="10501" max="10501" width="14.625" style="5" hidden="1"/>
    <col min="10502" max="10502" width="17.5" style="5" hidden="1"/>
    <col min="10503" max="10503" width="11.75" style="5" hidden="1"/>
    <col min="10504" max="10752" width="9" style="5" hidden="1"/>
    <col min="10753" max="10753" width="3.875" style="5" hidden="1"/>
    <col min="10754" max="10754" width="23.625" style="5" hidden="1"/>
    <col min="10755" max="10755" width="20.125" style="5" hidden="1"/>
    <col min="10756" max="10756" width="10.25" style="5" hidden="1"/>
    <col min="10757" max="10757" width="14.625" style="5" hidden="1"/>
    <col min="10758" max="10758" width="17.5" style="5" hidden="1"/>
    <col min="10759" max="10759" width="11.75" style="5" hidden="1"/>
    <col min="10760" max="11008" width="9" style="5" hidden="1"/>
    <col min="11009" max="11009" width="3.875" style="5" hidden="1"/>
    <col min="11010" max="11010" width="23.625" style="5" hidden="1"/>
    <col min="11011" max="11011" width="20.125" style="5" hidden="1"/>
    <col min="11012" max="11012" width="10.25" style="5" hidden="1"/>
    <col min="11013" max="11013" width="14.625" style="5" hidden="1"/>
    <col min="11014" max="11014" width="17.5" style="5" hidden="1"/>
    <col min="11015" max="11015" width="11.75" style="5" hidden="1"/>
    <col min="11016" max="11264" width="9" style="5" hidden="1"/>
    <col min="11265" max="11265" width="3.875" style="5" hidden="1"/>
    <col min="11266" max="11266" width="23.625" style="5" hidden="1"/>
    <col min="11267" max="11267" width="20.125" style="5" hidden="1"/>
    <col min="11268" max="11268" width="10.25" style="5" hidden="1"/>
    <col min="11269" max="11269" width="14.625" style="5" hidden="1"/>
    <col min="11270" max="11270" width="17.5" style="5" hidden="1"/>
    <col min="11271" max="11271" width="11.75" style="5" hidden="1"/>
    <col min="11272" max="11520" width="9" style="5" hidden="1"/>
    <col min="11521" max="11521" width="3.875" style="5" hidden="1"/>
    <col min="11522" max="11522" width="23.625" style="5" hidden="1"/>
    <col min="11523" max="11523" width="20.125" style="5" hidden="1"/>
    <col min="11524" max="11524" width="10.25" style="5" hidden="1"/>
    <col min="11525" max="11525" width="14.625" style="5" hidden="1"/>
    <col min="11526" max="11526" width="17.5" style="5" hidden="1"/>
    <col min="11527" max="11527" width="11.75" style="5" hidden="1"/>
    <col min="11528" max="11776" width="9" style="5" hidden="1"/>
    <col min="11777" max="11777" width="3.875" style="5" hidden="1"/>
    <col min="11778" max="11778" width="23.625" style="5" hidden="1"/>
    <col min="11779" max="11779" width="20.125" style="5" hidden="1"/>
    <col min="11780" max="11780" width="10.25" style="5" hidden="1"/>
    <col min="11781" max="11781" width="14.625" style="5" hidden="1"/>
    <col min="11782" max="11782" width="17.5" style="5" hidden="1"/>
    <col min="11783" max="11783" width="11.75" style="5" hidden="1"/>
    <col min="11784" max="12032" width="9" style="5" hidden="1"/>
    <col min="12033" max="12033" width="3.875" style="5" hidden="1"/>
    <col min="12034" max="12034" width="23.625" style="5" hidden="1"/>
    <col min="12035" max="12035" width="20.125" style="5" hidden="1"/>
    <col min="12036" max="12036" width="10.25" style="5" hidden="1"/>
    <col min="12037" max="12037" width="14.625" style="5" hidden="1"/>
    <col min="12038" max="12038" width="17.5" style="5" hidden="1"/>
    <col min="12039" max="12039" width="11.75" style="5" hidden="1"/>
    <col min="12040" max="12288" width="9" style="5" hidden="1"/>
    <col min="12289" max="12289" width="3.875" style="5" hidden="1"/>
    <col min="12290" max="12290" width="23.625" style="5" hidden="1"/>
    <col min="12291" max="12291" width="20.125" style="5" hidden="1"/>
    <col min="12292" max="12292" width="10.25" style="5" hidden="1"/>
    <col min="12293" max="12293" width="14.625" style="5" hidden="1"/>
    <col min="12294" max="12294" width="17.5" style="5" hidden="1"/>
    <col min="12295" max="12295" width="11.75" style="5" hidden="1"/>
    <col min="12296" max="12544" width="9" style="5" hidden="1"/>
    <col min="12545" max="12545" width="3.875" style="5" hidden="1"/>
    <col min="12546" max="12546" width="23.625" style="5" hidden="1"/>
    <col min="12547" max="12547" width="20.125" style="5" hidden="1"/>
    <col min="12548" max="12548" width="10.25" style="5" hidden="1"/>
    <col min="12549" max="12549" width="14.625" style="5" hidden="1"/>
    <col min="12550" max="12550" width="17.5" style="5" hidden="1"/>
    <col min="12551" max="12551" width="11.75" style="5" hidden="1"/>
    <col min="12552" max="12800" width="9" style="5" hidden="1"/>
    <col min="12801" max="12801" width="3.875" style="5" hidden="1"/>
    <col min="12802" max="12802" width="23.625" style="5" hidden="1"/>
    <col min="12803" max="12803" width="20.125" style="5" hidden="1"/>
    <col min="12804" max="12804" width="10.25" style="5" hidden="1"/>
    <col min="12805" max="12805" width="14.625" style="5" hidden="1"/>
    <col min="12806" max="12806" width="17.5" style="5" hidden="1"/>
    <col min="12807" max="12807" width="11.75" style="5" hidden="1"/>
    <col min="12808" max="13056" width="9" style="5" hidden="1"/>
    <col min="13057" max="13057" width="3.875" style="5" hidden="1"/>
    <col min="13058" max="13058" width="23.625" style="5" hidden="1"/>
    <col min="13059" max="13059" width="20.125" style="5" hidden="1"/>
    <col min="13060" max="13060" width="10.25" style="5" hidden="1"/>
    <col min="13061" max="13061" width="14.625" style="5" hidden="1"/>
    <col min="13062" max="13062" width="17.5" style="5" hidden="1"/>
    <col min="13063" max="13063" width="11.75" style="5" hidden="1"/>
    <col min="13064" max="13312" width="9" style="5" hidden="1"/>
    <col min="13313" max="13313" width="3.875" style="5" hidden="1"/>
    <col min="13314" max="13314" width="23.625" style="5" hidden="1"/>
    <col min="13315" max="13315" width="20.125" style="5" hidden="1"/>
    <col min="13316" max="13316" width="10.25" style="5" hidden="1"/>
    <col min="13317" max="13317" width="14.625" style="5" hidden="1"/>
    <col min="13318" max="13318" width="17.5" style="5" hidden="1"/>
    <col min="13319" max="13319" width="11.75" style="5" hidden="1"/>
    <col min="13320" max="13568" width="9" style="5" hidden="1"/>
    <col min="13569" max="13569" width="3.875" style="5" hidden="1"/>
    <col min="13570" max="13570" width="23.625" style="5" hidden="1"/>
    <col min="13571" max="13571" width="20.125" style="5" hidden="1"/>
    <col min="13572" max="13572" width="10.25" style="5" hidden="1"/>
    <col min="13573" max="13573" width="14.625" style="5" hidden="1"/>
    <col min="13574" max="13574" width="17.5" style="5" hidden="1"/>
    <col min="13575" max="13575" width="11.75" style="5" hidden="1"/>
    <col min="13576" max="13824" width="9" style="5" hidden="1"/>
    <col min="13825" max="13825" width="3.875" style="5" hidden="1"/>
    <col min="13826" max="13826" width="23.625" style="5" hidden="1"/>
    <col min="13827" max="13827" width="20.125" style="5" hidden="1"/>
    <col min="13828" max="13828" width="10.25" style="5" hidden="1"/>
    <col min="13829" max="13829" width="14.625" style="5" hidden="1"/>
    <col min="13830" max="13830" width="17.5" style="5" hidden="1"/>
    <col min="13831" max="13831" width="11.75" style="5" hidden="1"/>
    <col min="13832" max="14080" width="9" style="5" hidden="1"/>
    <col min="14081" max="14081" width="3.875" style="5" hidden="1"/>
    <col min="14082" max="14082" width="23.625" style="5" hidden="1"/>
    <col min="14083" max="14083" width="20.125" style="5" hidden="1"/>
    <col min="14084" max="14084" width="10.25" style="5" hidden="1"/>
    <col min="14085" max="14085" width="14.625" style="5" hidden="1"/>
    <col min="14086" max="14086" width="17.5" style="5" hidden="1"/>
    <col min="14087" max="14087" width="11.75" style="5" hidden="1"/>
    <col min="14088" max="14336" width="9" style="5" hidden="1"/>
    <col min="14337" max="14337" width="3.875" style="5" hidden="1"/>
    <col min="14338" max="14338" width="23.625" style="5" hidden="1"/>
    <col min="14339" max="14339" width="20.125" style="5" hidden="1"/>
    <col min="14340" max="14340" width="10.25" style="5" hidden="1"/>
    <col min="14341" max="14341" width="14.625" style="5" hidden="1"/>
    <col min="14342" max="14342" width="17.5" style="5" hidden="1"/>
    <col min="14343" max="14343" width="11.75" style="5" hidden="1"/>
    <col min="14344" max="14592" width="9" style="5" hidden="1"/>
    <col min="14593" max="14593" width="3.875" style="5" hidden="1"/>
    <col min="14594" max="14594" width="23.625" style="5" hidden="1"/>
    <col min="14595" max="14595" width="20.125" style="5" hidden="1"/>
    <col min="14596" max="14596" width="10.25" style="5" hidden="1"/>
    <col min="14597" max="14597" width="14.625" style="5" hidden="1"/>
    <col min="14598" max="14598" width="17.5" style="5" hidden="1"/>
    <col min="14599" max="14599" width="11.75" style="5" hidden="1"/>
    <col min="14600" max="14848" width="9" style="5" hidden="1"/>
    <col min="14849" max="14849" width="3.875" style="5" hidden="1"/>
    <col min="14850" max="14850" width="23.625" style="5" hidden="1"/>
    <col min="14851" max="14851" width="20.125" style="5" hidden="1"/>
    <col min="14852" max="14852" width="10.25" style="5" hidden="1"/>
    <col min="14853" max="14853" width="14.625" style="5" hidden="1"/>
    <col min="14854" max="14854" width="17.5" style="5" hidden="1"/>
    <col min="14855" max="14855" width="11.75" style="5" hidden="1"/>
    <col min="14856" max="15104" width="9" style="5" hidden="1"/>
    <col min="15105" max="15105" width="3.875" style="5" hidden="1"/>
    <col min="15106" max="15106" width="23.625" style="5" hidden="1"/>
    <col min="15107" max="15107" width="20.125" style="5" hidden="1"/>
    <col min="15108" max="15108" width="10.25" style="5" hidden="1"/>
    <col min="15109" max="15109" width="14.625" style="5" hidden="1"/>
    <col min="15110" max="15110" width="17.5" style="5" hidden="1"/>
    <col min="15111" max="15111" width="11.75" style="5" hidden="1"/>
    <col min="15112" max="15360" width="9" style="5" hidden="1"/>
    <col min="15361" max="15361" width="3.875" style="5" hidden="1"/>
    <col min="15362" max="15362" width="23.625" style="5" hidden="1"/>
    <col min="15363" max="15363" width="20.125" style="5" hidden="1"/>
    <col min="15364" max="15364" width="10.25" style="5" hidden="1"/>
    <col min="15365" max="15365" width="14.625" style="5" hidden="1"/>
    <col min="15366" max="15366" width="17.5" style="5" hidden="1"/>
    <col min="15367" max="15367" width="11.75" style="5" hidden="1"/>
    <col min="15368" max="15616" width="9" style="5" hidden="1"/>
    <col min="15617" max="15617" width="3.875" style="5" hidden="1"/>
    <col min="15618" max="15618" width="23.625" style="5" hidden="1"/>
    <col min="15619" max="15619" width="20.125" style="5" hidden="1"/>
    <col min="15620" max="15620" width="10.25" style="5" hidden="1"/>
    <col min="15621" max="15621" width="14.625" style="5" hidden="1"/>
    <col min="15622" max="15622" width="17.5" style="5" hidden="1"/>
    <col min="15623" max="15623" width="11.75" style="5" hidden="1"/>
    <col min="15624" max="15872" width="9" style="5" hidden="1"/>
    <col min="15873" max="15873" width="3.875" style="5" hidden="1"/>
    <col min="15874" max="15874" width="23.625" style="5" hidden="1"/>
    <col min="15875" max="15875" width="20.125" style="5" hidden="1"/>
    <col min="15876" max="15876" width="10.25" style="5" hidden="1"/>
    <col min="15877" max="15877" width="14.625" style="5" hidden="1"/>
    <col min="15878" max="15878" width="17.5" style="5" hidden="1"/>
    <col min="15879" max="15879" width="11.75" style="5" hidden="1"/>
    <col min="15880" max="16128" width="9" style="5" hidden="1"/>
    <col min="16129" max="16129" width="3.875" style="5" hidden="1"/>
    <col min="16130" max="16130" width="23.625" style="5" hidden="1"/>
    <col min="16131" max="16131" width="20.125" style="5" hidden="1"/>
    <col min="16132" max="16132" width="10.25" style="5" hidden="1"/>
    <col min="16133" max="16133" width="14.625" style="5" hidden="1"/>
    <col min="16134" max="16134" width="17.5" style="5" hidden="1"/>
    <col min="16135" max="16135" width="11.75" style="5" hidden="1"/>
    <col min="16136" max="16384" width="9" style="5" hidden="1"/>
  </cols>
  <sheetData>
    <row r="5" spans="1:10" ht="25.5">
      <c r="A5" s="13" t="s">
        <v>514</v>
      </c>
      <c r="B5" s="13" t="s">
        <v>609</v>
      </c>
      <c r="C5" s="13" t="s">
        <v>610</v>
      </c>
      <c r="D5" s="13" t="s">
        <v>611</v>
      </c>
      <c r="E5" s="43" t="s">
        <v>612</v>
      </c>
      <c r="F5" s="13" t="s">
        <v>613</v>
      </c>
      <c r="G5" s="25"/>
    </row>
    <row r="6" spans="1:10" s="40" customFormat="1" ht="25.5">
      <c r="A6" s="26">
        <f>ROW(A1)</f>
        <v>1</v>
      </c>
      <c r="B6" s="81" t="s">
        <v>1164</v>
      </c>
      <c r="C6" s="81" t="s">
        <v>614</v>
      </c>
      <c r="D6" s="82">
        <v>42738</v>
      </c>
      <c r="E6" s="83">
        <v>1750</v>
      </c>
      <c r="F6" s="26" t="s">
        <v>1163</v>
      </c>
      <c r="G6" s="27"/>
      <c r="H6" s="24"/>
      <c r="I6" s="14"/>
      <c r="J6" s="14"/>
    </row>
    <row r="7" spans="1:10" s="40" customFormat="1" ht="25.5">
      <c r="A7" s="26">
        <f t="shared" ref="A7:A70" si="0">ROW(A2)</f>
        <v>2</v>
      </c>
      <c r="B7" s="81" t="s">
        <v>615</v>
      </c>
      <c r="C7" s="81" t="s">
        <v>616</v>
      </c>
      <c r="D7" s="82">
        <v>43229</v>
      </c>
      <c r="E7" s="83">
        <v>1380</v>
      </c>
      <c r="F7" s="26" t="s">
        <v>1163</v>
      </c>
      <c r="G7" s="27"/>
      <c r="H7" s="24"/>
      <c r="I7" s="14"/>
      <c r="J7" s="14"/>
    </row>
    <row r="8" spans="1:10" s="40" customFormat="1" ht="25.5">
      <c r="A8" s="26">
        <f t="shared" si="0"/>
        <v>3</v>
      </c>
      <c r="B8" s="81" t="s">
        <v>1165</v>
      </c>
      <c r="C8" s="81"/>
      <c r="D8" s="82">
        <v>42864</v>
      </c>
      <c r="E8" s="83">
        <v>468</v>
      </c>
      <c r="F8" s="26" t="s">
        <v>1163</v>
      </c>
      <c r="G8" s="27"/>
      <c r="H8" s="24"/>
      <c r="I8" s="14"/>
      <c r="J8" s="14"/>
    </row>
    <row r="9" spans="1:10" s="40" customFormat="1" ht="25.5">
      <c r="A9" s="26">
        <f t="shared" si="0"/>
        <v>4</v>
      </c>
      <c r="B9" s="81" t="s">
        <v>1166</v>
      </c>
      <c r="C9" s="81"/>
      <c r="D9" s="82">
        <v>43075</v>
      </c>
      <c r="E9" s="83">
        <v>2200</v>
      </c>
      <c r="F9" s="26" t="s">
        <v>1163</v>
      </c>
      <c r="G9" s="27"/>
      <c r="H9" s="24"/>
      <c r="I9" s="14"/>
      <c r="J9" s="14"/>
    </row>
    <row r="10" spans="1:10" s="40" customFormat="1" ht="25.5">
      <c r="A10" s="26">
        <f t="shared" si="0"/>
        <v>5</v>
      </c>
      <c r="B10" s="81" t="s">
        <v>617</v>
      </c>
      <c r="C10" s="81"/>
      <c r="D10" s="82">
        <v>43097</v>
      </c>
      <c r="E10" s="83">
        <v>2200</v>
      </c>
      <c r="F10" s="26" t="s">
        <v>1163</v>
      </c>
      <c r="G10" s="27"/>
      <c r="H10" s="24"/>
      <c r="I10" s="14"/>
      <c r="J10" s="14"/>
    </row>
    <row r="11" spans="1:10" s="40" customFormat="1" ht="25.5">
      <c r="A11" s="26">
        <f t="shared" si="0"/>
        <v>6</v>
      </c>
      <c r="B11" s="81" t="s">
        <v>1167</v>
      </c>
      <c r="C11" s="81"/>
      <c r="D11" s="82">
        <v>43432</v>
      </c>
      <c r="E11" s="83">
        <v>2200</v>
      </c>
      <c r="F11" s="26" t="s">
        <v>1163</v>
      </c>
      <c r="G11" s="27"/>
      <c r="H11" s="24"/>
      <c r="I11" s="14"/>
      <c r="J11" s="14"/>
    </row>
    <row r="12" spans="1:10" s="40" customFormat="1" ht="25.5">
      <c r="A12" s="26">
        <f t="shared" si="0"/>
        <v>7</v>
      </c>
      <c r="B12" s="81" t="s">
        <v>1168</v>
      </c>
      <c r="C12" s="81"/>
      <c r="D12" s="82">
        <v>43521</v>
      </c>
      <c r="E12" s="83">
        <v>3643</v>
      </c>
      <c r="F12" s="26" t="s">
        <v>1163</v>
      </c>
      <c r="G12" s="27"/>
      <c r="H12" s="24"/>
      <c r="I12" s="14"/>
      <c r="J12" s="14"/>
    </row>
    <row r="13" spans="1:10" s="40" customFormat="1" ht="25.5">
      <c r="A13" s="26">
        <f t="shared" si="0"/>
        <v>8</v>
      </c>
      <c r="B13" s="81" t="s">
        <v>618</v>
      </c>
      <c r="C13" s="81"/>
      <c r="D13" s="82">
        <v>43585</v>
      </c>
      <c r="E13" s="83">
        <v>1200</v>
      </c>
      <c r="F13" s="26" t="s">
        <v>1163</v>
      </c>
      <c r="G13" s="27"/>
      <c r="H13" s="24"/>
      <c r="I13" s="14"/>
      <c r="J13" s="14"/>
    </row>
    <row r="14" spans="1:10" s="40" customFormat="1" ht="25.5">
      <c r="A14" s="26">
        <f t="shared" si="0"/>
        <v>9</v>
      </c>
      <c r="B14" s="81" t="s">
        <v>1169</v>
      </c>
      <c r="C14" s="81"/>
      <c r="D14" s="82"/>
      <c r="E14" s="83">
        <v>4494</v>
      </c>
      <c r="F14" s="26" t="s">
        <v>1163</v>
      </c>
      <c r="G14" s="27"/>
      <c r="H14" s="24"/>
      <c r="I14" s="14"/>
      <c r="J14" s="14"/>
    </row>
    <row r="15" spans="1:10" s="40" customFormat="1" ht="25.5">
      <c r="A15" s="26">
        <f t="shared" si="0"/>
        <v>10</v>
      </c>
      <c r="B15" s="81" t="s">
        <v>1170</v>
      </c>
      <c r="C15" s="81">
        <v>360</v>
      </c>
      <c r="D15" s="82">
        <v>44756</v>
      </c>
      <c r="E15" s="83">
        <v>4236</v>
      </c>
      <c r="F15" s="26" t="s">
        <v>1163</v>
      </c>
      <c r="G15" s="27"/>
      <c r="H15" s="24"/>
      <c r="I15" s="14"/>
      <c r="J15" s="14"/>
    </row>
    <row r="16" spans="1:10" s="40" customFormat="1" ht="25.5">
      <c r="A16" s="26">
        <f t="shared" si="0"/>
        <v>11</v>
      </c>
      <c r="B16" s="81" t="s">
        <v>1171</v>
      </c>
      <c r="C16" s="81">
        <v>364</v>
      </c>
      <c r="D16" s="82">
        <v>44756</v>
      </c>
      <c r="E16" s="83">
        <v>4579</v>
      </c>
      <c r="F16" s="26" t="s">
        <v>1163</v>
      </c>
      <c r="G16" s="27"/>
      <c r="H16" s="24"/>
      <c r="I16" s="14"/>
      <c r="J16" s="14"/>
    </row>
    <row r="17" spans="1:10" s="40" customFormat="1" ht="25.5">
      <c r="A17" s="26">
        <f t="shared" si="0"/>
        <v>12</v>
      </c>
      <c r="B17" s="81" t="s">
        <v>1172</v>
      </c>
      <c r="C17" s="81">
        <v>65</v>
      </c>
      <c r="D17" s="82">
        <v>44259</v>
      </c>
      <c r="E17" s="83">
        <v>625</v>
      </c>
      <c r="F17" s="26" t="s">
        <v>1163</v>
      </c>
      <c r="G17" s="27"/>
      <c r="H17" s="24"/>
      <c r="I17" s="14"/>
      <c r="J17" s="14"/>
    </row>
    <row r="18" spans="1:10" s="40" customFormat="1" ht="25.5">
      <c r="A18" s="26">
        <f t="shared" si="0"/>
        <v>13</v>
      </c>
      <c r="B18" s="81" t="s">
        <v>850</v>
      </c>
      <c r="C18" s="81"/>
      <c r="D18" s="82">
        <v>44962</v>
      </c>
      <c r="E18" s="83">
        <v>3359</v>
      </c>
      <c r="F18" s="26" t="s">
        <v>1163</v>
      </c>
      <c r="G18" s="27"/>
      <c r="H18" s="24"/>
      <c r="I18" s="14"/>
      <c r="J18" s="14"/>
    </row>
    <row r="19" spans="1:10" s="40" customFormat="1" ht="25.5">
      <c r="A19" s="26">
        <f t="shared" si="0"/>
        <v>14</v>
      </c>
      <c r="B19" s="81" t="s">
        <v>1173</v>
      </c>
      <c r="C19" s="81" t="s">
        <v>792</v>
      </c>
      <c r="D19" s="82">
        <v>44180</v>
      </c>
      <c r="E19" s="83">
        <v>4990</v>
      </c>
      <c r="F19" s="26" t="s">
        <v>1163</v>
      </c>
      <c r="G19" s="25"/>
      <c r="H19" s="24"/>
      <c r="I19" s="14"/>
      <c r="J19" s="14"/>
    </row>
    <row r="20" spans="1:10" s="40" customFormat="1" ht="25.5">
      <c r="A20" s="26">
        <f t="shared" si="0"/>
        <v>15</v>
      </c>
      <c r="B20" s="81" t="s">
        <v>1174</v>
      </c>
      <c r="C20" s="81" t="s">
        <v>791</v>
      </c>
      <c r="D20" s="82">
        <v>44180</v>
      </c>
      <c r="E20" s="83">
        <v>1949</v>
      </c>
      <c r="F20" s="26" t="s">
        <v>1163</v>
      </c>
      <c r="G20" s="25"/>
      <c r="H20" s="24"/>
      <c r="I20" s="14"/>
      <c r="J20" s="14"/>
    </row>
    <row r="21" spans="1:10" s="40" customFormat="1" ht="25.5">
      <c r="A21" s="26">
        <f t="shared" si="0"/>
        <v>16</v>
      </c>
      <c r="B21" s="81" t="s">
        <v>793</v>
      </c>
      <c r="C21" s="81" t="s">
        <v>794</v>
      </c>
      <c r="D21" s="82">
        <v>44551</v>
      </c>
      <c r="E21" s="83">
        <v>4920</v>
      </c>
      <c r="F21" s="26" t="s">
        <v>1163</v>
      </c>
      <c r="G21" s="28"/>
      <c r="H21" s="24"/>
      <c r="I21" s="14"/>
      <c r="J21" s="14"/>
    </row>
    <row r="22" spans="1:10" s="40" customFormat="1" ht="25.5">
      <c r="A22" s="26">
        <f t="shared" si="0"/>
        <v>17</v>
      </c>
      <c r="B22" s="81" t="s">
        <v>846</v>
      </c>
      <c r="C22" s="81" t="s">
        <v>847</v>
      </c>
      <c r="D22" s="82">
        <v>44530</v>
      </c>
      <c r="E22" s="83">
        <v>2799</v>
      </c>
      <c r="F22" s="26" t="s">
        <v>1163</v>
      </c>
      <c r="G22" s="28"/>
      <c r="H22" s="24"/>
      <c r="I22" s="14"/>
      <c r="J22" s="14"/>
    </row>
    <row r="23" spans="1:10" s="40" customFormat="1" ht="25.5">
      <c r="A23" s="26">
        <f t="shared" si="0"/>
        <v>18</v>
      </c>
      <c r="B23" s="81" t="s">
        <v>848</v>
      </c>
      <c r="C23" s="81" t="s">
        <v>849</v>
      </c>
      <c r="D23" s="82">
        <v>44530</v>
      </c>
      <c r="E23" s="83">
        <v>2000</v>
      </c>
      <c r="F23" s="26" t="s">
        <v>1163</v>
      </c>
      <c r="G23" s="28"/>
      <c r="H23" s="24"/>
      <c r="I23" s="14"/>
      <c r="J23" s="14"/>
    </row>
    <row r="24" spans="1:10" s="40" customFormat="1" ht="25.5">
      <c r="A24" s="26">
        <f t="shared" si="0"/>
        <v>19</v>
      </c>
      <c r="B24" s="81" t="s">
        <v>1175</v>
      </c>
      <c r="C24" s="81" t="s">
        <v>1176</v>
      </c>
      <c r="D24" s="82">
        <v>44551</v>
      </c>
      <c r="E24" s="83">
        <v>1699</v>
      </c>
      <c r="F24" s="26" t="s">
        <v>1163</v>
      </c>
      <c r="G24" s="28">
        <f>SUM(E6:E24)</f>
        <v>50691</v>
      </c>
      <c r="H24" s="24"/>
      <c r="I24" s="14"/>
      <c r="J24" s="14"/>
    </row>
    <row r="25" spans="1:10" s="40" customFormat="1">
      <c r="A25" s="26">
        <f t="shared" si="0"/>
        <v>20</v>
      </c>
      <c r="B25" s="26" t="s">
        <v>1084</v>
      </c>
      <c r="C25" s="26"/>
      <c r="D25" s="84">
        <v>42353</v>
      </c>
      <c r="E25" s="85">
        <v>1800</v>
      </c>
      <c r="F25" s="26" t="s">
        <v>619</v>
      </c>
      <c r="G25" s="29"/>
      <c r="H25" s="24"/>
      <c r="I25" s="14"/>
      <c r="J25" s="14"/>
    </row>
    <row r="26" spans="1:10" s="40" customFormat="1">
      <c r="A26" s="26">
        <f t="shared" si="0"/>
        <v>21</v>
      </c>
      <c r="B26" s="26" t="s">
        <v>1085</v>
      </c>
      <c r="C26" s="26"/>
      <c r="D26" s="84">
        <v>42657</v>
      </c>
      <c r="E26" s="85">
        <v>600</v>
      </c>
      <c r="F26" s="26" t="s">
        <v>619</v>
      </c>
      <c r="G26" s="29"/>
      <c r="H26" s="24"/>
      <c r="I26" s="14"/>
      <c r="J26" s="14"/>
    </row>
    <row r="27" spans="1:10" s="40" customFormat="1">
      <c r="A27" s="26">
        <f t="shared" si="0"/>
        <v>22</v>
      </c>
      <c r="B27" s="26" t="s">
        <v>1085</v>
      </c>
      <c r="C27" s="26"/>
      <c r="D27" s="84">
        <v>42657</v>
      </c>
      <c r="E27" s="85">
        <v>600</v>
      </c>
      <c r="F27" s="26" t="s">
        <v>619</v>
      </c>
      <c r="G27" s="29"/>
      <c r="H27" s="24"/>
      <c r="I27" s="14"/>
      <c r="J27" s="14"/>
    </row>
    <row r="28" spans="1:10" s="40" customFormat="1">
      <c r="A28" s="26">
        <f t="shared" si="0"/>
        <v>23</v>
      </c>
      <c r="B28" s="26" t="s">
        <v>1086</v>
      </c>
      <c r="C28" s="26"/>
      <c r="D28" s="84">
        <v>44965</v>
      </c>
      <c r="E28" s="85">
        <v>1000</v>
      </c>
      <c r="F28" s="26" t="s">
        <v>619</v>
      </c>
      <c r="G28" s="29"/>
      <c r="H28" s="24"/>
      <c r="I28" s="14"/>
      <c r="J28" s="14"/>
    </row>
    <row r="29" spans="1:10" s="40" customFormat="1">
      <c r="A29" s="26">
        <f t="shared" si="0"/>
        <v>24</v>
      </c>
      <c r="B29" s="26" t="s">
        <v>1087</v>
      </c>
      <c r="C29" s="26"/>
      <c r="D29" s="84">
        <v>44054</v>
      </c>
      <c r="E29" s="85">
        <v>4770</v>
      </c>
      <c r="F29" s="26" t="s">
        <v>619</v>
      </c>
      <c r="G29" s="29"/>
      <c r="H29" s="24"/>
      <c r="I29" s="14"/>
      <c r="J29" s="14"/>
    </row>
    <row r="30" spans="1:10" s="40" customFormat="1">
      <c r="A30" s="26">
        <f t="shared" si="0"/>
        <v>25</v>
      </c>
      <c r="B30" s="26" t="s">
        <v>1088</v>
      </c>
      <c r="C30" s="26"/>
      <c r="D30" s="84">
        <v>44081</v>
      </c>
      <c r="E30" s="85">
        <v>1200</v>
      </c>
      <c r="F30" s="26" t="s">
        <v>619</v>
      </c>
      <c r="G30" s="29"/>
      <c r="H30" s="24"/>
      <c r="I30" s="14"/>
      <c r="J30" s="14"/>
    </row>
    <row r="31" spans="1:10" s="40" customFormat="1">
      <c r="A31" s="26">
        <f t="shared" si="0"/>
        <v>26</v>
      </c>
      <c r="B31" s="26" t="s">
        <v>1089</v>
      </c>
      <c r="C31" s="26"/>
      <c r="D31" s="84">
        <v>44316</v>
      </c>
      <c r="E31" s="85">
        <v>500</v>
      </c>
      <c r="F31" s="26" t="s">
        <v>619</v>
      </c>
      <c r="G31" s="29"/>
      <c r="H31" s="24"/>
      <c r="I31" s="14"/>
      <c r="J31" s="14"/>
    </row>
    <row r="32" spans="1:10" s="40" customFormat="1">
      <c r="A32" s="26">
        <f t="shared" si="0"/>
        <v>27</v>
      </c>
      <c r="B32" s="26" t="s">
        <v>789</v>
      </c>
      <c r="C32" s="26"/>
      <c r="D32" s="84">
        <v>44510</v>
      </c>
      <c r="E32" s="85">
        <v>3870</v>
      </c>
      <c r="F32" s="26" t="s">
        <v>619</v>
      </c>
      <c r="G32" s="29"/>
      <c r="H32" s="24"/>
      <c r="I32" s="14"/>
      <c r="J32" s="14"/>
    </row>
    <row r="33" spans="1:10" s="40" customFormat="1">
      <c r="A33" s="26">
        <f t="shared" si="0"/>
        <v>28</v>
      </c>
      <c r="B33" s="26" t="s">
        <v>1090</v>
      </c>
      <c r="C33" s="26"/>
      <c r="D33" s="84">
        <v>44886</v>
      </c>
      <c r="E33" s="85">
        <v>1300</v>
      </c>
      <c r="F33" s="26" t="s">
        <v>619</v>
      </c>
      <c r="G33" s="29"/>
      <c r="H33" s="24"/>
      <c r="I33" s="14"/>
      <c r="J33" s="14"/>
    </row>
    <row r="34" spans="1:10" s="40" customFormat="1">
      <c r="A34" s="26">
        <f t="shared" si="0"/>
        <v>29</v>
      </c>
      <c r="B34" s="26" t="s">
        <v>1090</v>
      </c>
      <c r="C34" s="26"/>
      <c r="D34" s="84">
        <v>44886</v>
      </c>
      <c r="E34" s="85">
        <v>1300</v>
      </c>
      <c r="F34" s="26" t="s">
        <v>619</v>
      </c>
      <c r="G34" s="29"/>
      <c r="H34" s="24"/>
      <c r="I34" s="14"/>
      <c r="J34" s="14"/>
    </row>
    <row r="35" spans="1:10" s="40" customFormat="1">
      <c r="A35" s="26">
        <f t="shared" si="0"/>
        <v>30</v>
      </c>
      <c r="B35" s="26" t="s">
        <v>1091</v>
      </c>
      <c r="C35" s="26"/>
      <c r="D35" s="84">
        <v>45216</v>
      </c>
      <c r="E35" s="85">
        <v>1873</v>
      </c>
      <c r="F35" s="26" t="s">
        <v>619</v>
      </c>
      <c r="G35" s="29"/>
      <c r="H35" s="24"/>
      <c r="I35" s="14"/>
      <c r="J35" s="14"/>
    </row>
    <row r="36" spans="1:10" s="40" customFormat="1">
      <c r="A36" s="26">
        <f t="shared" si="0"/>
        <v>31</v>
      </c>
      <c r="B36" s="26" t="s">
        <v>917</v>
      </c>
      <c r="C36" s="26"/>
      <c r="D36" s="84">
        <v>45216</v>
      </c>
      <c r="E36" s="85">
        <v>549</v>
      </c>
      <c r="F36" s="26" t="s">
        <v>619</v>
      </c>
      <c r="G36" s="29"/>
      <c r="H36" s="24"/>
      <c r="I36" s="14"/>
      <c r="J36" s="14"/>
    </row>
    <row r="37" spans="1:10" s="40" customFormat="1">
      <c r="A37" s="26">
        <f t="shared" si="0"/>
        <v>32</v>
      </c>
      <c r="B37" s="26" t="s">
        <v>1092</v>
      </c>
      <c r="C37" s="26"/>
      <c r="D37" s="84">
        <v>45260</v>
      </c>
      <c r="E37" s="85">
        <v>1259</v>
      </c>
      <c r="F37" s="26" t="s">
        <v>619</v>
      </c>
      <c r="G37" s="29"/>
      <c r="H37" s="24"/>
      <c r="I37" s="14"/>
      <c r="J37" s="14"/>
    </row>
    <row r="38" spans="1:10" s="40" customFormat="1">
      <c r="A38" s="26">
        <f t="shared" si="0"/>
        <v>33</v>
      </c>
      <c r="B38" s="86" t="s">
        <v>1093</v>
      </c>
      <c r="C38" s="86"/>
      <c r="D38" s="87">
        <v>45327</v>
      </c>
      <c r="E38" s="44">
        <v>5798</v>
      </c>
      <c r="F38" s="26" t="s">
        <v>619</v>
      </c>
      <c r="G38" s="30">
        <f>SUM(E25:E38)</f>
        <v>26419</v>
      </c>
      <c r="H38" s="24"/>
      <c r="I38" s="14"/>
      <c r="J38" s="14"/>
    </row>
    <row r="39" spans="1:10" s="40" customFormat="1" ht="25.5">
      <c r="A39" s="26">
        <f t="shared" si="0"/>
        <v>34</v>
      </c>
      <c r="B39" s="81" t="s">
        <v>1074</v>
      </c>
      <c r="C39" s="88"/>
      <c r="D39" s="89">
        <v>44196</v>
      </c>
      <c r="E39" s="90">
        <v>4499</v>
      </c>
      <c r="F39" s="26" t="s">
        <v>620</v>
      </c>
      <c r="G39" s="30"/>
      <c r="H39" s="24"/>
      <c r="I39" s="14"/>
      <c r="J39" s="14"/>
    </row>
    <row r="40" spans="1:10" s="40" customFormat="1" ht="25.5">
      <c r="A40" s="26">
        <f t="shared" si="0"/>
        <v>35</v>
      </c>
      <c r="B40" s="81" t="s">
        <v>788</v>
      </c>
      <c r="C40" s="88"/>
      <c r="D40" s="89">
        <v>44341</v>
      </c>
      <c r="E40" s="90">
        <v>3550</v>
      </c>
      <c r="F40" s="26" t="s">
        <v>620</v>
      </c>
      <c r="G40" s="30"/>
      <c r="H40" s="24"/>
      <c r="I40" s="14"/>
      <c r="J40" s="14"/>
    </row>
    <row r="41" spans="1:10" s="40" customFormat="1" ht="25.5">
      <c r="A41" s="26">
        <f t="shared" si="0"/>
        <v>36</v>
      </c>
      <c r="B41" s="81" t="s">
        <v>851</v>
      </c>
      <c r="C41" s="88"/>
      <c r="D41" s="89">
        <v>44130</v>
      </c>
      <c r="E41" s="90">
        <v>1890</v>
      </c>
      <c r="F41" s="26" t="s">
        <v>620</v>
      </c>
      <c r="G41" s="30"/>
      <c r="H41" s="24"/>
      <c r="I41" s="14"/>
      <c r="J41" s="14"/>
    </row>
    <row r="42" spans="1:10" s="40" customFormat="1" ht="25.5">
      <c r="A42" s="26">
        <f t="shared" si="0"/>
        <v>37</v>
      </c>
      <c r="B42" s="81" t="s">
        <v>1074</v>
      </c>
      <c r="C42" s="88"/>
      <c r="D42" s="89">
        <v>44196</v>
      </c>
      <c r="E42" s="90">
        <v>4499</v>
      </c>
      <c r="F42" s="26" t="s">
        <v>620</v>
      </c>
      <c r="G42" s="30"/>
      <c r="H42" s="24"/>
      <c r="I42" s="14"/>
      <c r="J42" s="14"/>
    </row>
    <row r="43" spans="1:10" s="40" customFormat="1" ht="25.5">
      <c r="A43" s="26">
        <f t="shared" si="0"/>
        <v>38</v>
      </c>
      <c r="B43" s="81" t="s">
        <v>1075</v>
      </c>
      <c r="C43" s="88"/>
      <c r="D43" s="89">
        <v>45523</v>
      </c>
      <c r="E43" s="90">
        <v>5598</v>
      </c>
      <c r="F43" s="26" t="s">
        <v>620</v>
      </c>
      <c r="G43" s="30"/>
      <c r="H43" s="24"/>
      <c r="I43" s="14"/>
      <c r="J43" s="14"/>
    </row>
    <row r="44" spans="1:10" s="40" customFormat="1" ht="25.5">
      <c r="A44" s="26">
        <f t="shared" si="0"/>
        <v>39</v>
      </c>
      <c r="B44" s="81" t="s">
        <v>1076</v>
      </c>
      <c r="C44" s="88"/>
      <c r="D44" s="91">
        <v>45523</v>
      </c>
      <c r="E44" s="90">
        <v>1499</v>
      </c>
      <c r="F44" s="26" t="s">
        <v>620</v>
      </c>
      <c r="G44" s="30"/>
      <c r="H44" s="24"/>
      <c r="I44" s="14"/>
      <c r="J44" s="14"/>
    </row>
    <row r="45" spans="1:10" s="40" customFormat="1" ht="25.5">
      <c r="A45" s="26">
        <f t="shared" si="0"/>
        <v>40</v>
      </c>
      <c r="B45" s="81" t="s">
        <v>1076</v>
      </c>
      <c r="C45" s="88"/>
      <c r="D45" s="91">
        <v>45523</v>
      </c>
      <c r="E45" s="90">
        <v>1499</v>
      </c>
      <c r="F45" s="26" t="s">
        <v>620</v>
      </c>
      <c r="G45" s="29"/>
      <c r="H45" s="24"/>
      <c r="I45" s="14"/>
      <c r="J45" s="14"/>
    </row>
    <row r="46" spans="1:10" s="40" customFormat="1" ht="25.5">
      <c r="A46" s="26">
        <f t="shared" si="0"/>
        <v>41</v>
      </c>
      <c r="B46" s="81" t="s">
        <v>1077</v>
      </c>
      <c r="C46" s="88"/>
      <c r="D46" s="89">
        <v>45523</v>
      </c>
      <c r="E46" s="90">
        <v>4285</v>
      </c>
      <c r="F46" s="26" t="s">
        <v>620</v>
      </c>
      <c r="G46" s="92">
        <f>SUM(E39:E46)</f>
        <v>27319</v>
      </c>
      <c r="H46" s="24"/>
      <c r="I46" s="14"/>
      <c r="J46" s="14"/>
    </row>
    <row r="47" spans="1:10" s="40" customFormat="1">
      <c r="A47" s="26">
        <f t="shared" si="0"/>
        <v>42</v>
      </c>
      <c r="B47" s="93" t="s">
        <v>622</v>
      </c>
      <c r="C47" s="93" t="s">
        <v>1094</v>
      </c>
      <c r="D47" s="94">
        <v>43087</v>
      </c>
      <c r="E47" s="95">
        <v>998</v>
      </c>
      <c r="F47" s="96" t="s">
        <v>621</v>
      </c>
      <c r="G47" s="29"/>
      <c r="H47" s="24"/>
      <c r="I47" s="14"/>
      <c r="J47" s="14"/>
    </row>
    <row r="48" spans="1:10" s="40" customFormat="1">
      <c r="A48" s="26">
        <f t="shared" si="0"/>
        <v>43</v>
      </c>
      <c r="B48" s="93" t="s">
        <v>623</v>
      </c>
      <c r="C48" s="93" t="s">
        <v>1095</v>
      </c>
      <c r="D48" s="94">
        <v>42782</v>
      </c>
      <c r="E48" s="93" t="s">
        <v>1096</v>
      </c>
      <c r="F48" s="96" t="s">
        <v>621</v>
      </c>
      <c r="G48" s="29"/>
      <c r="H48" s="24"/>
      <c r="I48" s="14"/>
      <c r="J48" s="14"/>
    </row>
    <row r="49" spans="1:10" s="40" customFormat="1">
      <c r="A49" s="26">
        <f t="shared" si="0"/>
        <v>44</v>
      </c>
      <c r="B49" s="93" t="s">
        <v>1097</v>
      </c>
      <c r="C49" s="93" t="s">
        <v>1098</v>
      </c>
      <c r="D49" s="94">
        <v>42993</v>
      </c>
      <c r="E49" s="95">
        <v>602.70000000000005</v>
      </c>
      <c r="F49" s="96" t="s">
        <v>621</v>
      </c>
      <c r="G49" s="29"/>
      <c r="H49" s="24"/>
      <c r="I49" s="14"/>
      <c r="J49" s="14"/>
    </row>
    <row r="50" spans="1:10" s="40" customFormat="1">
      <c r="A50" s="26">
        <f t="shared" si="0"/>
        <v>45</v>
      </c>
      <c r="B50" s="93" t="s">
        <v>1099</v>
      </c>
      <c r="C50" s="93" t="s">
        <v>1100</v>
      </c>
      <c r="D50" s="94">
        <v>43087</v>
      </c>
      <c r="E50" s="95">
        <v>8000</v>
      </c>
      <c r="F50" s="96" t="s">
        <v>621</v>
      </c>
      <c r="G50" s="29"/>
      <c r="H50" s="24"/>
      <c r="I50" s="14"/>
      <c r="J50" s="14"/>
    </row>
    <row r="51" spans="1:10" s="40" customFormat="1">
      <c r="A51" s="26">
        <f t="shared" si="0"/>
        <v>46</v>
      </c>
      <c r="B51" s="93" t="s">
        <v>1101</v>
      </c>
      <c r="C51" s="93" t="s">
        <v>1102</v>
      </c>
      <c r="D51" s="94">
        <v>43087</v>
      </c>
      <c r="E51" s="95">
        <v>6000</v>
      </c>
      <c r="F51" s="96" t="s">
        <v>621</v>
      </c>
      <c r="G51" s="29"/>
      <c r="H51" s="24"/>
      <c r="I51" s="14"/>
      <c r="J51" s="14"/>
    </row>
    <row r="52" spans="1:10" s="40" customFormat="1">
      <c r="A52" s="26">
        <f t="shared" si="0"/>
        <v>47</v>
      </c>
      <c r="B52" s="93" t="s">
        <v>1103</v>
      </c>
      <c r="C52" s="93" t="s">
        <v>1104</v>
      </c>
      <c r="D52" s="94">
        <v>43088</v>
      </c>
      <c r="E52" s="93" t="s">
        <v>1105</v>
      </c>
      <c r="F52" s="96" t="s">
        <v>621</v>
      </c>
      <c r="G52" s="29"/>
      <c r="H52" s="24"/>
      <c r="I52" s="14"/>
      <c r="J52" s="14"/>
    </row>
    <row r="53" spans="1:10" s="40" customFormat="1">
      <c r="A53" s="26">
        <f t="shared" si="0"/>
        <v>48</v>
      </c>
      <c r="B53" s="93" t="s">
        <v>1106</v>
      </c>
      <c r="C53" s="93" t="s">
        <v>1107</v>
      </c>
      <c r="D53" s="94">
        <v>43090</v>
      </c>
      <c r="E53" s="93" t="s">
        <v>1108</v>
      </c>
      <c r="F53" s="96" t="s">
        <v>621</v>
      </c>
      <c r="G53" s="29"/>
      <c r="H53" s="24"/>
      <c r="I53" s="14"/>
      <c r="J53" s="14"/>
    </row>
    <row r="54" spans="1:10" s="40" customFormat="1">
      <c r="A54" s="26">
        <f t="shared" si="0"/>
        <v>49</v>
      </c>
      <c r="B54" s="93" t="s">
        <v>1109</v>
      </c>
      <c r="C54" s="93" t="s">
        <v>1110</v>
      </c>
      <c r="D54" s="94">
        <v>43167</v>
      </c>
      <c r="E54" s="93" t="s">
        <v>1111</v>
      </c>
      <c r="F54" s="96" t="s">
        <v>621</v>
      </c>
      <c r="G54" s="29"/>
      <c r="H54" s="24"/>
      <c r="I54" s="14"/>
      <c r="J54" s="14"/>
    </row>
    <row r="55" spans="1:10" s="40" customFormat="1">
      <c r="A55" s="26">
        <f t="shared" si="0"/>
        <v>50</v>
      </c>
      <c r="B55" s="93" t="s">
        <v>625</v>
      </c>
      <c r="C55" s="93" t="s">
        <v>1112</v>
      </c>
      <c r="D55" s="94">
        <v>43367</v>
      </c>
      <c r="E55" s="93" t="s">
        <v>1113</v>
      </c>
      <c r="F55" s="96" t="s">
        <v>621</v>
      </c>
      <c r="G55" s="29"/>
      <c r="H55" s="24"/>
      <c r="I55" s="14"/>
      <c r="J55" s="14"/>
    </row>
    <row r="56" spans="1:10" s="40" customFormat="1">
      <c r="A56" s="26">
        <f t="shared" si="0"/>
        <v>51</v>
      </c>
      <c r="B56" s="93" t="s">
        <v>1114</v>
      </c>
      <c r="C56" s="93" t="s">
        <v>1115</v>
      </c>
      <c r="D56" s="94">
        <v>43662</v>
      </c>
      <c r="E56" s="95">
        <v>8000</v>
      </c>
      <c r="F56" s="96" t="s">
        <v>621</v>
      </c>
      <c r="G56" s="29"/>
      <c r="H56" s="24"/>
      <c r="I56" s="14"/>
      <c r="J56" s="14"/>
    </row>
    <row r="57" spans="1:10" s="40" customFormat="1">
      <c r="A57" s="26">
        <f t="shared" si="0"/>
        <v>52</v>
      </c>
      <c r="B57" s="93" t="s">
        <v>741</v>
      </c>
      <c r="C57" s="93" t="s">
        <v>1116</v>
      </c>
      <c r="D57" s="94">
        <v>43763</v>
      </c>
      <c r="E57" s="95">
        <v>360</v>
      </c>
      <c r="F57" s="96" t="s">
        <v>621</v>
      </c>
      <c r="G57" s="29"/>
      <c r="H57" s="24"/>
      <c r="I57" s="14"/>
      <c r="J57" s="14"/>
    </row>
    <row r="58" spans="1:10" s="40" customFormat="1">
      <c r="A58" s="26">
        <f t="shared" si="0"/>
        <v>53</v>
      </c>
      <c r="B58" s="93" t="s">
        <v>742</v>
      </c>
      <c r="C58" s="93" t="s">
        <v>1117</v>
      </c>
      <c r="D58" s="94">
        <v>43763</v>
      </c>
      <c r="E58" s="95">
        <v>450</v>
      </c>
      <c r="F58" s="96" t="s">
        <v>621</v>
      </c>
      <c r="G58" s="29"/>
      <c r="H58" s="24"/>
      <c r="I58" s="14"/>
      <c r="J58" s="14"/>
    </row>
    <row r="59" spans="1:10" s="40" customFormat="1">
      <c r="A59" s="26">
        <f t="shared" si="0"/>
        <v>54</v>
      </c>
      <c r="B59" s="93" t="s">
        <v>1118</v>
      </c>
      <c r="C59" s="93" t="s">
        <v>1119</v>
      </c>
      <c r="D59" s="94">
        <v>43802</v>
      </c>
      <c r="E59" s="95">
        <v>7500</v>
      </c>
      <c r="F59" s="96" t="s">
        <v>621</v>
      </c>
      <c r="G59" s="29"/>
      <c r="H59" s="24"/>
      <c r="I59" s="14"/>
      <c r="J59" s="14"/>
    </row>
    <row r="60" spans="1:10" s="40" customFormat="1">
      <c r="A60" s="26">
        <f t="shared" si="0"/>
        <v>55</v>
      </c>
      <c r="B60" s="93" t="s">
        <v>1075</v>
      </c>
      <c r="C60" s="93" t="s">
        <v>1120</v>
      </c>
      <c r="D60" s="94">
        <v>43817</v>
      </c>
      <c r="E60" s="95">
        <v>300</v>
      </c>
      <c r="F60" s="96" t="s">
        <v>621</v>
      </c>
      <c r="G60" s="29"/>
      <c r="H60" s="24"/>
      <c r="I60" s="14"/>
      <c r="J60" s="14"/>
    </row>
    <row r="61" spans="1:10" s="40" customFormat="1">
      <c r="A61" s="26">
        <f t="shared" si="0"/>
        <v>56</v>
      </c>
      <c r="B61" s="93" t="s">
        <v>1075</v>
      </c>
      <c r="C61" s="93" t="s">
        <v>624</v>
      </c>
      <c r="D61" s="94">
        <v>43817</v>
      </c>
      <c r="E61" s="95">
        <v>300</v>
      </c>
      <c r="F61" s="96" t="s">
        <v>621</v>
      </c>
      <c r="G61" s="29"/>
      <c r="H61" s="24"/>
      <c r="I61" s="14"/>
      <c r="J61" s="14"/>
    </row>
    <row r="62" spans="1:10" s="40" customFormat="1">
      <c r="A62" s="26">
        <f t="shared" si="0"/>
        <v>57</v>
      </c>
      <c r="B62" s="93" t="s">
        <v>1121</v>
      </c>
      <c r="C62" s="93" t="s">
        <v>1122</v>
      </c>
      <c r="D62" s="94">
        <v>44012</v>
      </c>
      <c r="E62" s="95">
        <v>8000</v>
      </c>
      <c r="F62" s="96" t="s">
        <v>621</v>
      </c>
      <c r="G62" s="29"/>
      <c r="H62" s="24"/>
      <c r="I62" s="14"/>
      <c r="J62" s="14"/>
    </row>
    <row r="63" spans="1:10" s="40" customFormat="1">
      <c r="A63" s="26">
        <f t="shared" si="0"/>
        <v>58</v>
      </c>
      <c r="B63" s="93" t="s">
        <v>1114</v>
      </c>
      <c r="C63" s="93" t="s">
        <v>1123</v>
      </c>
      <c r="D63" s="94">
        <v>44167</v>
      </c>
      <c r="E63" s="95">
        <v>8000</v>
      </c>
      <c r="F63" s="96" t="s">
        <v>621</v>
      </c>
      <c r="G63" s="29"/>
      <c r="H63" s="24"/>
      <c r="I63" s="14"/>
      <c r="J63" s="14"/>
    </row>
    <row r="64" spans="1:10" s="40" customFormat="1">
      <c r="A64" s="26">
        <f t="shared" si="0"/>
        <v>59</v>
      </c>
      <c r="B64" s="93" t="s">
        <v>743</v>
      </c>
      <c r="C64" s="93" t="s">
        <v>1124</v>
      </c>
      <c r="D64" s="94">
        <v>44185</v>
      </c>
      <c r="E64" s="95">
        <v>700</v>
      </c>
      <c r="F64" s="96" t="s">
        <v>621</v>
      </c>
      <c r="G64" s="29"/>
      <c r="H64" s="24"/>
      <c r="I64" s="14"/>
      <c r="J64" s="14"/>
    </row>
    <row r="65" spans="1:10" s="40" customFormat="1">
      <c r="A65" s="26">
        <f t="shared" si="0"/>
        <v>60</v>
      </c>
      <c r="B65" s="93" t="s">
        <v>1125</v>
      </c>
      <c r="C65" s="93" t="s">
        <v>1126</v>
      </c>
      <c r="D65" s="94">
        <v>44477</v>
      </c>
      <c r="E65" s="93" t="s">
        <v>1127</v>
      </c>
      <c r="F65" s="96" t="s">
        <v>621</v>
      </c>
      <c r="G65" s="29"/>
      <c r="H65" s="24"/>
      <c r="I65" s="14"/>
      <c r="J65" s="14"/>
    </row>
    <row r="66" spans="1:10" s="40" customFormat="1">
      <c r="A66" s="26">
        <f t="shared" si="0"/>
        <v>61</v>
      </c>
      <c r="B66" s="93" t="s">
        <v>1128</v>
      </c>
      <c r="C66" s="93" t="s">
        <v>1129</v>
      </c>
      <c r="D66" s="94">
        <v>44517</v>
      </c>
      <c r="E66" s="93" t="s">
        <v>1130</v>
      </c>
      <c r="F66" s="96" t="s">
        <v>621</v>
      </c>
      <c r="G66" s="29"/>
      <c r="H66" s="24"/>
      <c r="I66" s="14"/>
      <c r="J66" s="14"/>
    </row>
    <row r="67" spans="1:10" s="40" customFormat="1">
      <c r="A67" s="26">
        <f t="shared" si="0"/>
        <v>62</v>
      </c>
      <c r="B67" s="93" t="s">
        <v>1131</v>
      </c>
      <c r="C67" s="93" t="s">
        <v>1132</v>
      </c>
      <c r="D67" s="94">
        <v>44537</v>
      </c>
      <c r="E67" s="93" t="s">
        <v>1133</v>
      </c>
      <c r="F67" s="96" t="s">
        <v>621</v>
      </c>
      <c r="G67" s="29"/>
      <c r="H67" s="24"/>
      <c r="I67" s="14"/>
      <c r="J67" s="14"/>
    </row>
    <row r="68" spans="1:10" s="40" customFormat="1">
      <c r="A68" s="26">
        <f t="shared" si="0"/>
        <v>63</v>
      </c>
      <c r="B68" s="97" t="s">
        <v>1134</v>
      </c>
      <c r="C68" s="93" t="s">
        <v>1135</v>
      </c>
      <c r="D68" s="94">
        <v>44558</v>
      </c>
      <c r="E68" s="93" t="s">
        <v>1136</v>
      </c>
      <c r="F68" s="96" t="s">
        <v>621</v>
      </c>
      <c r="G68" s="29"/>
      <c r="H68" s="24"/>
      <c r="I68" s="14"/>
      <c r="J68" s="14"/>
    </row>
    <row r="69" spans="1:10" s="40" customFormat="1">
      <c r="A69" s="26">
        <f t="shared" si="0"/>
        <v>64</v>
      </c>
      <c r="B69" s="93" t="s">
        <v>1128</v>
      </c>
      <c r="C69" s="93" t="s">
        <v>1137</v>
      </c>
      <c r="D69" s="94">
        <v>44820</v>
      </c>
      <c r="E69" s="93" t="s">
        <v>1130</v>
      </c>
      <c r="F69" s="96" t="s">
        <v>621</v>
      </c>
      <c r="G69" s="29"/>
      <c r="H69" s="24"/>
      <c r="I69" s="14"/>
      <c r="J69" s="14"/>
    </row>
    <row r="70" spans="1:10" s="40" customFormat="1">
      <c r="A70" s="26">
        <f t="shared" si="0"/>
        <v>65</v>
      </c>
      <c r="B70" s="93" t="s">
        <v>1138</v>
      </c>
      <c r="C70" s="93" t="s">
        <v>1139</v>
      </c>
      <c r="D70" s="94">
        <v>44820</v>
      </c>
      <c r="E70" s="95">
        <v>300</v>
      </c>
      <c r="F70" s="96" t="s">
        <v>621</v>
      </c>
      <c r="G70" s="29"/>
      <c r="H70" s="24"/>
      <c r="I70" s="14"/>
      <c r="J70" s="14"/>
    </row>
    <row r="71" spans="1:10" s="40" customFormat="1">
      <c r="A71" s="26">
        <f t="shared" ref="A71:A134" si="1">ROW(A66)</f>
        <v>66</v>
      </c>
      <c r="B71" s="93" t="s">
        <v>1128</v>
      </c>
      <c r="C71" s="93" t="s">
        <v>1140</v>
      </c>
      <c r="D71" s="94">
        <v>44888</v>
      </c>
      <c r="E71" s="93" t="s">
        <v>1130</v>
      </c>
      <c r="F71" s="96" t="s">
        <v>621</v>
      </c>
      <c r="G71" s="29"/>
      <c r="H71" s="24"/>
      <c r="I71" s="14"/>
      <c r="J71" s="14"/>
    </row>
    <row r="72" spans="1:10" s="40" customFormat="1">
      <c r="A72" s="26">
        <f t="shared" si="1"/>
        <v>67</v>
      </c>
      <c r="B72" s="93" t="s">
        <v>1141</v>
      </c>
      <c r="C72" s="93" t="s">
        <v>1142</v>
      </c>
      <c r="D72" s="94">
        <v>45107</v>
      </c>
      <c r="E72" s="95">
        <v>2952</v>
      </c>
      <c r="F72" s="96" t="s">
        <v>621</v>
      </c>
      <c r="G72" s="29"/>
      <c r="H72" s="24"/>
      <c r="I72" s="14"/>
      <c r="J72" s="14"/>
    </row>
    <row r="73" spans="1:10" s="40" customFormat="1">
      <c r="A73" s="26">
        <f t="shared" si="1"/>
        <v>68</v>
      </c>
      <c r="B73" s="93" t="s">
        <v>1141</v>
      </c>
      <c r="C73" s="93" t="s">
        <v>1143</v>
      </c>
      <c r="D73" s="94">
        <v>45107</v>
      </c>
      <c r="E73" s="95">
        <v>2952</v>
      </c>
      <c r="F73" s="96" t="s">
        <v>621</v>
      </c>
      <c r="G73" s="29"/>
      <c r="H73" s="24"/>
      <c r="I73" s="14"/>
      <c r="J73" s="14"/>
    </row>
    <row r="74" spans="1:10" s="40" customFormat="1">
      <c r="A74" s="26">
        <f t="shared" si="1"/>
        <v>69</v>
      </c>
      <c r="B74" s="93" t="s">
        <v>1144</v>
      </c>
      <c r="C74" s="93" t="s">
        <v>1145</v>
      </c>
      <c r="D74" s="94">
        <v>45107</v>
      </c>
      <c r="E74" s="95">
        <v>1751.52</v>
      </c>
      <c r="F74" s="96" t="s">
        <v>621</v>
      </c>
      <c r="G74" s="29"/>
      <c r="H74" s="24"/>
      <c r="I74" s="14"/>
      <c r="J74" s="14"/>
    </row>
    <row r="75" spans="1:10" s="40" customFormat="1">
      <c r="A75" s="26">
        <f t="shared" si="1"/>
        <v>70</v>
      </c>
      <c r="B75" s="93" t="s">
        <v>1146</v>
      </c>
      <c r="C75" s="93" t="s">
        <v>1147</v>
      </c>
      <c r="D75" s="94">
        <v>45107</v>
      </c>
      <c r="E75" s="95">
        <v>1547.34</v>
      </c>
      <c r="F75" s="96" t="s">
        <v>621</v>
      </c>
      <c r="G75" s="29"/>
      <c r="H75" s="24"/>
      <c r="I75" s="14"/>
      <c r="J75" s="14"/>
    </row>
    <row r="76" spans="1:10" s="40" customFormat="1">
      <c r="A76" s="26">
        <f t="shared" si="1"/>
        <v>71</v>
      </c>
      <c r="B76" s="93" t="s">
        <v>1148</v>
      </c>
      <c r="C76" s="93" t="s">
        <v>1149</v>
      </c>
      <c r="D76" s="94">
        <v>45201</v>
      </c>
      <c r="E76" s="95">
        <v>6500</v>
      </c>
      <c r="F76" s="96" t="s">
        <v>621</v>
      </c>
      <c r="G76" s="29"/>
      <c r="H76" s="24"/>
      <c r="I76" s="14"/>
      <c r="J76" s="14"/>
    </row>
    <row r="77" spans="1:10" s="40" customFormat="1">
      <c r="A77" s="26">
        <f t="shared" si="1"/>
        <v>72</v>
      </c>
      <c r="B77" s="93" t="s">
        <v>1150</v>
      </c>
      <c r="C77" s="93" t="s">
        <v>1151</v>
      </c>
      <c r="D77" s="94">
        <v>45275</v>
      </c>
      <c r="E77" s="95">
        <v>2599</v>
      </c>
      <c r="F77" s="96" t="s">
        <v>621</v>
      </c>
      <c r="G77" s="29"/>
      <c r="H77" s="24"/>
      <c r="I77" s="14"/>
      <c r="J77" s="14"/>
    </row>
    <row r="78" spans="1:10" s="40" customFormat="1">
      <c r="A78" s="26">
        <f t="shared" si="1"/>
        <v>73</v>
      </c>
      <c r="B78" s="93" t="s">
        <v>1152</v>
      </c>
      <c r="C78" s="93" t="s">
        <v>1153</v>
      </c>
      <c r="D78" s="94">
        <v>45328</v>
      </c>
      <c r="E78" s="95">
        <v>6500</v>
      </c>
      <c r="F78" s="96" t="s">
        <v>621</v>
      </c>
      <c r="G78" s="29"/>
      <c r="H78" s="24"/>
      <c r="I78" s="14"/>
      <c r="J78" s="14"/>
    </row>
    <row r="79" spans="1:10" s="40" customFormat="1">
      <c r="A79" s="26">
        <f t="shared" si="1"/>
        <v>74</v>
      </c>
      <c r="B79" s="93" t="s">
        <v>1154</v>
      </c>
      <c r="C79" s="93" t="s">
        <v>1155</v>
      </c>
      <c r="D79" s="94">
        <v>45376</v>
      </c>
      <c r="E79" s="95">
        <v>450</v>
      </c>
      <c r="F79" s="96" t="s">
        <v>621</v>
      </c>
      <c r="G79" s="29"/>
      <c r="H79" s="24"/>
      <c r="I79" s="14"/>
      <c r="J79" s="14"/>
    </row>
    <row r="80" spans="1:10" s="40" customFormat="1">
      <c r="A80" s="26">
        <f t="shared" si="1"/>
        <v>75</v>
      </c>
      <c r="B80" s="93" t="s">
        <v>1156</v>
      </c>
      <c r="C80" s="93" t="s">
        <v>1157</v>
      </c>
      <c r="D80" s="94">
        <v>45407</v>
      </c>
      <c r="E80" s="95">
        <v>3500</v>
      </c>
      <c r="F80" s="96" t="s">
        <v>621</v>
      </c>
      <c r="G80" s="29"/>
      <c r="H80" s="24"/>
      <c r="I80" s="14"/>
      <c r="J80" s="14"/>
    </row>
    <row r="81" spans="1:10" s="40" customFormat="1">
      <c r="A81" s="26">
        <f t="shared" si="1"/>
        <v>76</v>
      </c>
      <c r="B81" s="93" t="s">
        <v>1158</v>
      </c>
      <c r="C81" s="93" t="s">
        <v>1159</v>
      </c>
      <c r="D81" s="94">
        <v>45544</v>
      </c>
      <c r="E81" s="95">
        <v>3500</v>
      </c>
      <c r="F81" s="96" t="s">
        <v>621</v>
      </c>
      <c r="G81" s="29"/>
      <c r="H81" s="24"/>
      <c r="I81" s="14"/>
      <c r="J81" s="14"/>
    </row>
    <row r="82" spans="1:10" s="40" customFormat="1">
      <c r="A82" s="26">
        <f t="shared" si="1"/>
        <v>77</v>
      </c>
      <c r="B82" s="93" t="s">
        <v>1160</v>
      </c>
      <c r="C82" s="93" t="s">
        <v>1161</v>
      </c>
      <c r="D82" s="94">
        <v>45609</v>
      </c>
      <c r="E82" s="95">
        <v>6000</v>
      </c>
      <c r="F82" s="96" t="s">
        <v>621</v>
      </c>
      <c r="G82" s="29"/>
      <c r="H82" s="24"/>
      <c r="I82" s="14"/>
      <c r="J82" s="14"/>
    </row>
    <row r="83" spans="1:10" s="40" customFormat="1">
      <c r="A83" s="26">
        <f t="shared" si="1"/>
        <v>78</v>
      </c>
      <c r="B83" s="93" t="s">
        <v>1160</v>
      </c>
      <c r="C83" s="93" t="s">
        <v>1161</v>
      </c>
      <c r="D83" s="94">
        <v>45609</v>
      </c>
      <c r="E83" s="95">
        <v>6000</v>
      </c>
      <c r="F83" s="96" t="s">
        <v>621</v>
      </c>
      <c r="G83" s="80">
        <f>SUM(E47:E83)</f>
        <v>93762.559999999998</v>
      </c>
      <c r="H83" s="24"/>
      <c r="I83" s="14"/>
      <c r="J83" s="14"/>
    </row>
    <row r="84" spans="1:10" s="40" customFormat="1" ht="38.25">
      <c r="A84" s="26">
        <f t="shared" si="1"/>
        <v>79</v>
      </c>
      <c r="B84" s="26" t="s">
        <v>964</v>
      </c>
      <c r="C84" s="26" t="s">
        <v>899</v>
      </c>
      <c r="D84" s="84">
        <v>44982</v>
      </c>
      <c r="E84" s="85">
        <v>1949</v>
      </c>
      <c r="F84" s="26" t="s">
        <v>898</v>
      </c>
      <c r="G84" s="25"/>
      <c r="H84" s="24"/>
      <c r="I84" s="14"/>
      <c r="J84" s="14"/>
    </row>
    <row r="85" spans="1:10" s="40" customFormat="1" ht="38.25">
      <c r="A85" s="26">
        <f t="shared" si="1"/>
        <v>80</v>
      </c>
      <c r="B85" s="26" t="s">
        <v>965</v>
      </c>
      <c r="C85" s="26" t="s">
        <v>966</v>
      </c>
      <c r="D85" s="84">
        <v>44980</v>
      </c>
      <c r="E85" s="85">
        <v>3567</v>
      </c>
      <c r="F85" s="26" t="s">
        <v>898</v>
      </c>
      <c r="G85" s="31"/>
      <c r="H85" s="24"/>
      <c r="I85" s="14"/>
      <c r="J85" s="14"/>
    </row>
    <row r="86" spans="1:10" s="40" customFormat="1" ht="38.25">
      <c r="A86" s="26">
        <f t="shared" si="1"/>
        <v>81</v>
      </c>
      <c r="B86" s="26" t="s">
        <v>967</v>
      </c>
      <c r="C86" s="26" t="s">
        <v>968</v>
      </c>
      <c r="D86" s="26" t="s">
        <v>969</v>
      </c>
      <c r="E86" s="85">
        <v>229</v>
      </c>
      <c r="F86" s="26" t="s">
        <v>898</v>
      </c>
      <c r="G86" s="31"/>
      <c r="H86" s="24"/>
      <c r="I86" s="14"/>
      <c r="J86" s="14"/>
    </row>
    <row r="87" spans="1:10" s="40" customFormat="1" ht="38.25">
      <c r="A87" s="26">
        <f t="shared" si="1"/>
        <v>82</v>
      </c>
      <c r="B87" s="26" t="s">
        <v>970</v>
      </c>
      <c r="C87" s="26" t="s">
        <v>971</v>
      </c>
      <c r="D87" s="84">
        <v>45170</v>
      </c>
      <c r="E87" s="85">
        <v>2399</v>
      </c>
      <c r="F87" s="26" t="s">
        <v>898</v>
      </c>
      <c r="G87" s="28"/>
      <c r="H87" s="24"/>
      <c r="I87" s="14"/>
      <c r="J87" s="14"/>
    </row>
    <row r="88" spans="1:10" s="40" customFormat="1" ht="38.25">
      <c r="A88" s="26">
        <f t="shared" si="1"/>
        <v>83</v>
      </c>
      <c r="B88" s="26" t="s">
        <v>972</v>
      </c>
      <c r="C88" s="26" t="s">
        <v>900</v>
      </c>
      <c r="D88" s="84">
        <v>44983</v>
      </c>
      <c r="E88" s="85">
        <v>4035</v>
      </c>
      <c r="F88" s="26" t="s">
        <v>898</v>
      </c>
      <c r="G88" s="28"/>
      <c r="H88" s="24"/>
      <c r="I88" s="14"/>
      <c r="J88" s="14"/>
    </row>
    <row r="89" spans="1:10" s="40" customFormat="1" ht="38.25">
      <c r="A89" s="26">
        <f t="shared" si="1"/>
        <v>84</v>
      </c>
      <c r="B89" s="26" t="s">
        <v>973</v>
      </c>
      <c r="C89" s="26" t="s">
        <v>974</v>
      </c>
      <c r="D89" s="84">
        <v>44982</v>
      </c>
      <c r="E89" s="85">
        <v>3045</v>
      </c>
      <c r="F89" s="26" t="s">
        <v>898</v>
      </c>
      <c r="G89" s="28"/>
      <c r="H89" s="24"/>
      <c r="I89" s="14"/>
      <c r="J89" s="14"/>
    </row>
    <row r="90" spans="1:10" s="40" customFormat="1" ht="38.25">
      <c r="A90" s="26">
        <f t="shared" si="1"/>
        <v>85</v>
      </c>
      <c r="B90" s="26" t="s">
        <v>973</v>
      </c>
      <c r="C90" s="26" t="s">
        <v>975</v>
      </c>
      <c r="D90" s="84">
        <v>44982</v>
      </c>
      <c r="E90" s="85">
        <v>3045</v>
      </c>
      <c r="F90" s="26" t="s">
        <v>898</v>
      </c>
      <c r="G90" s="28"/>
      <c r="H90" s="24"/>
      <c r="I90" s="14"/>
      <c r="J90" s="14"/>
    </row>
    <row r="91" spans="1:10" s="40" customFormat="1" ht="38.25">
      <c r="A91" s="26">
        <f t="shared" si="1"/>
        <v>86</v>
      </c>
      <c r="B91" s="26" t="s">
        <v>973</v>
      </c>
      <c r="C91" s="26" t="s">
        <v>976</v>
      </c>
      <c r="D91" s="84">
        <v>44982</v>
      </c>
      <c r="E91" s="85">
        <v>3045</v>
      </c>
      <c r="F91" s="26" t="s">
        <v>898</v>
      </c>
      <c r="G91" s="28"/>
      <c r="H91" s="24"/>
      <c r="I91" s="14"/>
      <c r="J91" s="14"/>
    </row>
    <row r="92" spans="1:10" s="40" customFormat="1" ht="38.25">
      <c r="A92" s="26">
        <f t="shared" si="1"/>
        <v>87</v>
      </c>
      <c r="B92" s="26" t="s">
        <v>973</v>
      </c>
      <c r="C92" s="26" t="s">
        <v>977</v>
      </c>
      <c r="D92" s="84">
        <v>44982</v>
      </c>
      <c r="E92" s="85">
        <v>3045</v>
      </c>
      <c r="F92" s="26" t="s">
        <v>898</v>
      </c>
      <c r="G92" s="28"/>
      <c r="H92" s="24"/>
      <c r="I92" s="14"/>
      <c r="J92" s="14"/>
    </row>
    <row r="93" spans="1:10" s="40" customFormat="1" ht="38.25">
      <c r="A93" s="26">
        <f t="shared" si="1"/>
        <v>88</v>
      </c>
      <c r="B93" s="26" t="s">
        <v>973</v>
      </c>
      <c r="C93" s="26" t="s">
        <v>978</v>
      </c>
      <c r="D93" s="84">
        <v>44982</v>
      </c>
      <c r="E93" s="85">
        <v>3045</v>
      </c>
      <c r="F93" s="26" t="s">
        <v>898</v>
      </c>
      <c r="G93" s="28"/>
      <c r="H93" s="24"/>
      <c r="I93" s="14"/>
      <c r="J93" s="14"/>
    </row>
    <row r="94" spans="1:10" s="40" customFormat="1" ht="38.25">
      <c r="A94" s="26">
        <f t="shared" si="1"/>
        <v>89</v>
      </c>
      <c r="B94" s="26" t="s">
        <v>973</v>
      </c>
      <c r="C94" s="26" t="s">
        <v>979</v>
      </c>
      <c r="D94" s="84">
        <v>44982</v>
      </c>
      <c r="E94" s="85">
        <v>3045</v>
      </c>
      <c r="F94" s="26" t="s">
        <v>898</v>
      </c>
      <c r="G94" s="28"/>
      <c r="H94" s="24"/>
      <c r="I94" s="14"/>
      <c r="J94" s="14"/>
    </row>
    <row r="95" spans="1:10" s="40" customFormat="1" ht="38.25">
      <c r="A95" s="26">
        <f t="shared" si="1"/>
        <v>90</v>
      </c>
      <c r="B95" s="26" t="s">
        <v>853</v>
      </c>
      <c r="C95" s="26" t="s">
        <v>981</v>
      </c>
      <c r="D95" s="84">
        <v>44980</v>
      </c>
      <c r="E95" s="85">
        <v>3198</v>
      </c>
      <c r="F95" s="26" t="s">
        <v>898</v>
      </c>
      <c r="G95" s="28"/>
      <c r="H95" s="24"/>
      <c r="I95" s="14"/>
      <c r="J95" s="14"/>
    </row>
    <row r="96" spans="1:10" s="40" customFormat="1" ht="38.25">
      <c r="A96" s="26">
        <f t="shared" si="1"/>
        <v>91</v>
      </c>
      <c r="B96" s="26" t="s">
        <v>853</v>
      </c>
      <c r="C96" s="26" t="s">
        <v>980</v>
      </c>
      <c r="D96" s="84">
        <v>44983</v>
      </c>
      <c r="E96" s="85">
        <v>2966</v>
      </c>
      <c r="F96" s="26" t="s">
        <v>898</v>
      </c>
      <c r="G96" s="28"/>
      <c r="H96" s="24"/>
      <c r="I96" s="14"/>
      <c r="J96" s="14"/>
    </row>
    <row r="97" spans="1:10" s="40" customFormat="1" ht="38.25">
      <c r="A97" s="26">
        <f t="shared" si="1"/>
        <v>92</v>
      </c>
      <c r="B97" s="26" t="s">
        <v>853</v>
      </c>
      <c r="C97" s="26" t="s">
        <v>982</v>
      </c>
      <c r="D97" s="84">
        <v>44991</v>
      </c>
      <c r="E97" s="85">
        <v>1033</v>
      </c>
      <c r="F97" s="26" t="s">
        <v>898</v>
      </c>
      <c r="G97" s="28"/>
      <c r="H97" s="24"/>
      <c r="I97" s="14"/>
      <c r="J97" s="14"/>
    </row>
    <row r="98" spans="1:10" s="40" customFormat="1" ht="38.25">
      <c r="A98" s="26">
        <f t="shared" si="1"/>
        <v>93</v>
      </c>
      <c r="B98" s="26" t="s">
        <v>853</v>
      </c>
      <c r="C98" s="26" t="s">
        <v>983</v>
      </c>
      <c r="D98" s="84">
        <v>44991</v>
      </c>
      <c r="E98" s="85">
        <v>1033</v>
      </c>
      <c r="F98" s="26" t="s">
        <v>898</v>
      </c>
      <c r="G98" s="28"/>
      <c r="H98" s="24"/>
      <c r="I98" s="14"/>
      <c r="J98" s="14"/>
    </row>
    <row r="99" spans="1:10" s="40" customFormat="1" ht="38.25">
      <c r="A99" s="26">
        <f t="shared" si="1"/>
        <v>94</v>
      </c>
      <c r="B99" s="26" t="s">
        <v>853</v>
      </c>
      <c r="C99" s="26" t="s">
        <v>984</v>
      </c>
      <c r="D99" s="84">
        <v>44982</v>
      </c>
      <c r="E99" s="85">
        <v>1500</v>
      </c>
      <c r="F99" s="26" t="s">
        <v>898</v>
      </c>
      <c r="G99" s="28"/>
      <c r="H99" s="24"/>
      <c r="I99" s="14"/>
      <c r="J99" s="14"/>
    </row>
    <row r="100" spans="1:10" s="40" customFormat="1" ht="38.25">
      <c r="A100" s="26">
        <f t="shared" si="1"/>
        <v>95</v>
      </c>
      <c r="B100" s="26" t="s">
        <v>852</v>
      </c>
      <c r="C100" s="26" t="s">
        <v>985</v>
      </c>
      <c r="D100" s="84">
        <v>44982</v>
      </c>
      <c r="E100" s="85">
        <v>2000</v>
      </c>
      <c r="F100" s="26" t="s">
        <v>898</v>
      </c>
      <c r="G100" s="28"/>
      <c r="H100" s="24"/>
      <c r="I100" s="14"/>
      <c r="J100" s="14"/>
    </row>
    <row r="101" spans="1:10" s="40" customFormat="1" ht="38.25">
      <c r="A101" s="26">
        <f t="shared" si="1"/>
        <v>96</v>
      </c>
      <c r="B101" s="26" t="s">
        <v>986</v>
      </c>
      <c r="C101" s="26" t="s">
        <v>987</v>
      </c>
      <c r="D101" s="84">
        <v>44991</v>
      </c>
      <c r="E101" s="85">
        <v>2000</v>
      </c>
      <c r="F101" s="26" t="s">
        <v>898</v>
      </c>
      <c r="G101" s="31"/>
      <c r="H101" s="24"/>
      <c r="I101" s="14"/>
      <c r="J101" s="14"/>
    </row>
    <row r="102" spans="1:10" s="40" customFormat="1" ht="38.25">
      <c r="A102" s="26">
        <f t="shared" si="1"/>
        <v>97</v>
      </c>
      <c r="B102" s="26" t="s">
        <v>988</v>
      </c>
      <c r="C102" s="26" t="s">
        <v>989</v>
      </c>
      <c r="D102" s="84">
        <v>44983</v>
      </c>
      <c r="E102" s="85">
        <v>2899</v>
      </c>
      <c r="F102" s="26" t="s">
        <v>898</v>
      </c>
      <c r="G102" s="31"/>
      <c r="H102" s="24"/>
      <c r="I102" s="14"/>
      <c r="J102" s="14"/>
    </row>
    <row r="103" spans="1:10" s="40" customFormat="1" ht="38.25">
      <c r="A103" s="26">
        <f t="shared" si="1"/>
        <v>98</v>
      </c>
      <c r="B103" s="26" t="s">
        <v>988</v>
      </c>
      <c r="C103" s="26" t="s">
        <v>990</v>
      </c>
      <c r="D103" s="84">
        <v>44983</v>
      </c>
      <c r="E103" s="85">
        <v>2873</v>
      </c>
      <c r="F103" s="26" t="s">
        <v>898</v>
      </c>
      <c r="G103" s="31"/>
      <c r="H103" s="24"/>
      <c r="I103" s="14"/>
      <c r="J103" s="14"/>
    </row>
    <row r="104" spans="1:10" s="40" customFormat="1" ht="38.25">
      <c r="A104" s="26">
        <f t="shared" si="1"/>
        <v>99</v>
      </c>
      <c r="B104" s="26" t="s">
        <v>988</v>
      </c>
      <c r="C104" s="26" t="s">
        <v>991</v>
      </c>
      <c r="D104" s="84">
        <v>44983</v>
      </c>
      <c r="E104" s="85">
        <v>2873</v>
      </c>
      <c r="F104" s="26" t="s">
        <v>898</v>
      </c>
      <c r="G104" s="31"/>
      <c r="H104" s="24"/>
      <c r="I104" s="14"/>
      <c r="J104" s="14"/>
    </row>
    <row r="105" spans="1:10" s="40" customFormat="1" ht="38.25">
      <c r="A105" s="26">
        <f t="shared" si="1"/>
        <v>100</v>
      </c>
      <c r="B105" s="26" t="s">
        <v>988</v>
      </c>
      <c r="C105" s="26" t="s">
        <v>992</v>
      </c>
      <c r="D105" s="84">
        <v>44991</v>
      </c>
      <c r="E105" s="85">
        <v>2873</v>
      </c>
      <c r="F105" s="26" t="s">
        <v>898</v>
      </c>
      <c r="G105" s="31"/>
      <c r="H105" s="24"/>
      <c r="I105" s="14"/>
      <c r="J105" s="14"/>
    </row>
    <row r="106" spans="1:10" s="40" customFormat="1" ht="38.25">
      <c r="A106" s="26">
        <f t="shared" si="1"/>
        <v>101</v>
      </c>
      <c r="B106" s="26" t="s">
        <v>988</v>
      </c>
      <c r="C106" s="26" t="s">
        <v>993</v>
      </c>
      <c r="D106" s="84">
        <v>44991</v>
      </c>
      <c r="E106" s="85">
        <v>2873</v>
      </c>
      <c r="F106" s="26" t="s">
        <v>898</v>
      </c>
      <c r="G106" s="31"/>
      <c r="H106" s="24"/>
      <c r="I106" s="14"/>
      <c r="J106" s="14"/>
    </row>
    <row r="107" spans="1:10" s="40" customFormat="1" ht="38.25">
      <c r="A107" s="26">
        <f t="shared" si="1"/>
        <v>102</v>
      </c>
      <c r="B107" s="26" t="s">
        <v>988</v>
      </c>
      <c r="C107" s="26" t="s">
        <v>994</v>
      </c>
      <c r="D107" s="84">
        <v>44991</v>
      </c>
      <c r="E107" s="85">
        <v>2873</v>
      </c>
      <c r="F107" s="26" t="s">
        <v>898</v>
      </c>
      <c r="G107" s="31"/>
      <c r="H107" s="24"/>
      <c r="I107" s="14"/>
      <c r="J107" s="14"/>
    </row>
    <row r="108" spans="1:10" s="40" customFormat="1" ht="38.25">
      <c r="A108" s="26">
        <f t="shared" si="1"/>
        <v>103</v>
      </c>
      <c r="B108" s="26" t="s">
        <v>988</v>
      </c>
      <c r="C108" s="26" t="s">
        <v>995</v>
      </c>
      <c r="D108" s="84">
        <v>44982</v>
      </c>
      <c r="E108" s="85">
        <v>2873</v>
      </c>
      <c r="F108" s="26" t="s">
        <v>898</v>
      </c>
      <c r="G108" s="31"/>
      <c r="H108" s="24"/>
      <c r="I108" s="14"/>
      <c r="J108" s="14"/>
    </row>
    <row r="109" spans="1:10" s="40" customFormat="1" ht="38.25">
      <c r="A109" s="26">
        <f t="shared" si="1"/>
        <v>104</v>
      </c>
      <c r="B109" s="26" t="s">
        <v>996</v>
      </c>
      <c r="C109" s="26" t="s">
        <v>997</v>
      </c>
      <c r="D109" s="84">
        <v>45187</v>
      </c>
      <c r="E109" s="85">
        <v>1000</v>
      </c>
      <c r="F109" s="26" t="s">
        <v>898</v>
      </c>
      <c r="G109" s="28"/>
      <c r="H109" s="24"/>
      <c r="I109" s="14"/>
      <c r="J109" s="14"/>
    </row>
    <row r="110" spans="1:10" s="40" customFormat="1" ht="38.25">
      <c r="A110" s="26">
        <f t="shared" si="1"/>
        <v>105</v>
      </c>
      <c r="B110" s="93" t="s">
        <v>998</v>
      </c>
      <c r="C110" s="98" t="s">
        <v>999</v>
      </c>
      <c r="D110" s="99" t="s">
        <v>1000</v>
      </c>
      <c r="E110" s="100">
        <v>2102.0700000000002</v>
      </c>
      <c r="F110" s="26" t="s">
        <v>898</v>
      </c>
      <c r="G110" s="28"/>
      <c r="H110" s="24"/>
      <c r="I110" s="14"/>
      <c r="J110" s="14"/>
    </row>
    <row r="111" spans="1:10" s="40" customFormat="1" ht="38.25">
      <c r="A111" s="26">
        <f t="shared" si="1"/>
        <v>106</v>
      </c>
      <c r="B111" s="93" t="s">
        <v>1001</v>
      </c>
      <c r="C111" s="98" t="s">
        <v>901</v>
      </c>
      <c r="D111" s="99" t="s">
        <v>1002</v>
      </c>
      <c r="E111" s="100">
        <v>2523.96</v>
      </c>
      <c r="F111" s="26" t="s">
        <v>898</v>
      </c>
      <c r="G111" s="28"/>
      <c r="H111" s="24"/>
      <c r="I111" s="14"/>
      <c r="J111" s="14"/>
    </row>
    <row r="112" spans="1:10" s="40" customFormat="1" ht="38.25">
      <c r="A112" s="26">
        <f t="shared" si="1"/>
        <v>107</v>
      </c>
      <c r="B112" s="93" t="s">
        <v>1003</v>
      </c>
      <c r="C112" s="98" t="s">
        <v>902</v>
      </c>
      <c r="D112" s="99" t="s">
        <v>1004</v>
      </c>
      <c r="E112" s="100">
        <v>2000</v>
      </c>
      <c r="F112" s="26" t="s">
        <v>898</v>
      </c>
      <c r="G112" s="28"/>
      <c r="H112" s="24"/>
      <c r="I112" s="14"/>
      <c r="J112" s="14"/>
    </row>
    <row r="113" spans="1:10" s="40" customFormat="1" ht="38.25">
      <c r="A113" s="26">
        <f t="shared" si="1"/>
        <v>108</v>
      </c>
      <c r="B113" s="93" t="s">
        <v>1005</v>
      </c>
      <c r="C113" s="98" t="s">
        <v>903</v>
      </c>
      <c r="D113" s="99" t="s">
        <v>1002</v>
      </c>
      <c r="E113" s="100">
        <v>2049</v>
      </c>
      <c r="F113" s="26" t="s">
        <v>898</v>
      </c>
      <c r="G113" s="28"/>
      <c r="H113" s="24"/>
      <c r="I113" s="14"/>
      <c r="J113" s="14"/>
    </row>
    <row r="114" spans="1:10" s="40" customFormat="1" ht="38.25">
      <c r="A114" s="26">
        <f t="shared" si="1"/>
        <v>109</v>
      </c>
      <c r="B114" s="93" t="s">
        <v>1006</v>
      </c>
      <c r="C114" s="98" t="s">
        <v>904</v>
      </c>
      <c r="D114" s="99" t="s">
        <v>1002</v>
      </c>
      <c r="E114" s="100">
        <v>2299</v>
      </c>
      <c r="F114" s="26" t="s">
        <v>898</v>
      </c>
      <c r="G114" s="28"/>
      <c r="H114" s="24"/>
      <c r="I114" s="14"/>
      <c r="J114" s="14"/>
    </row>
    <row r="115" spans="1:10" s="40" customFormat="1" ht="38.25">
      <c r="A115" s="26">
        <f t="shared" si="1"/>
        <v>110</v>
      </c>
      <c r="B115" s="93" t="s">
        <v>1007</v>
      </c>
      <c r="C115" s="98" t="s">
        <v>1008</v>
      </c>
      <c r="D115" s="99" t="s">
        <v>1009</v>
      </c>
      <c r="E115" s="100">
        <v>1756.51</v>
      </c>
      <c r="F115" s="26" t="s">
        <v>898</v>
      </c>
      <c r="G115" s="28"/>
      <c r="H115" s="24"/>
      <c r="I115" s="14"/>
      <c r="J115" s="14"/>
    </row>
    <row r="116" spans="1:10" s="40" customFormat="1" ht="38.25">
      <c r="A116" s="26">
        <f t="shared" si="1"/>
        <v>111</v>
      </c>
      <c r="B116" s="93" t="s">
        <v>1010</v>
      </c>
      <c r="C116" s="98" t="s">
        <v>1011</v>
      </c>
      <c r="D116" s="99" t="s">
        <v>1012</v>
      </c>
      <c r="E116" s="100">
        <v>2908.95</v>
      </c>
      <c r="F116" s="26" t="s">
        <v>898</v>
      </c>
      <c r="G116" s="28"/>
      <c r="H116" s="24"/>
      <c r="I116" s="14"/>
      <c r="J116" s="14"/>
    </row>
    <row r="117" spans="1:10" s="40" customFormat="1" ht="38.25">
      <c r="A117" s="26">
        <f t="shared" si="1"/>
        <v>112</v>
      </c>
      <c r="B117" s="93" t="s">
        <v>1013</v>
      </c>
      <c r="C117" s="98" t="s">
        <v>905</v>
      </c>
      <c r="D117" s="99" t="s">
        <v>1014</v>
      </c>
      <c r="E117" s="100">
        <v>1235.17</v>
      </c>
      <c r="F117" s="26" t="s">
        <v>898</v>
      </c>
      <c r="G117" s="28"/>
      <c r="H117" s="24"/>
      <c r="I117" s="14"/>
      <c r="J117" s="14"/>
    </row>
    <row r="118" spans="1:10" s="40" customFormat="1" ht="38.25">
      <c r="A118" s="26">
        <f t="shared" si="1"/>
        <v>113</v>
      </c>
      <c r="B118" s="93" t="s">
        <v>1015</v>
      </c>
      <c r="C118" s="98" t="s">
        <v>1016</v>
      </c>
      <c r="D118" s="99" t="s">
        <v>1017</v>
      </c>
      <c r="E118" s="100">
        <v>1690</v>
      </c>
      <c r="F118" s="26" t="s">
        <v>898</v>
      </c>
      <c r="G118" s="28"/>
      <c r="H118" s="24"/>
      <c r="I118" s="14"/>
      <c r="J118" s="14"/>
    </row>
    <row r="119" spans="1:10" s="40" customFormat="1" ht="38.25">
      <c r="A119" s="26">
        <f t="shared" si="1"/>
        <v>114</v>
      </c>
      <c r="B119" s="93" t="s">
        <v>1018</v>
      </c>
      <c r="C119" s="98" t="s">
        <v>906</v>
      </c>
      <c r="D119" s="99" t="s">
        <v>1004</v>
      </c>
      <c r="E119" s="100">
        <v>4760.1000000000004</v>
      </c>
      <c r="F119" s="26" t="s">
        <v>898</v>
      </c>
      <c r="G119" s="28"/>
      <c r="H119" s="24"/>
      <c r="I119" s="14"/>
      <c r="J119" s="14"/>
    </row>
    <row r="120" spans="1:10" s="40" customFormat="1" ht="38.25">
      <c r="A120" s="26">
        <f t="shared" si="1"/>
        <v>115</v>
      </c>
      <c r="B120" s="93" t="s">
        <v>1019</v>
      </c>
      <c r="C120" s="98" t="s">
        <v>1020</v>
      </c>
      <c r="D120" s="99" t="s">
        <v>1002</v>
      </c>
      <c r="E120" s="100">
        <v>800</v>
      </c>
      <c r="F120" s="26" t="s">
        <v>898</v>
      </c>
      <c r="G120" s="28"/>
      <c r="H120" s="24"/>
      <c r="I120" s="14"/>
      <c r="J120" s="14"/>
    </row>
    <row r="121" spans="1:10" s="40" customFormat="1" ht="38.25">
      <c r="A121" s="26">
        <f t="shared" si="1"/>
        <v>116</v>
      </c>
      <c r="B121" s="93" t="s">
        <v>1019</v>
      </c>
      <c r="C121" s="98" t="s">
        <v>1021</v>
      </c>
      <c r="D121" s="99" t="s">
        <v>1002</v>
      </c>
      <c r="E121" s="100">
        <v>800</v>
      </c>
      <c r="F121" s="26" t="s">
        <v>898</v>
      </c>
      <c r="G121" s="28"/>
      <c r="H121" s="24"/>
      <c r="I121" s="14"/>
      <c r="J121" s="14"/>
    </row>
    <row r="122" spans="1:10" s="40" customFormat="1" ht="38.25">
      <c r="A122" s="26">
        <f t="shared" si="1"/>
        <v>117</v>
      </c>
      <c r="B122" s="93" t="s">
        <v>1022</v>
      </c>
      <c r="C122" s="98" t="s">
        <v>1023</v>
      </c>
      <c r="D122" s="99" t="s">
        <v>1004</v>
      </c>
      <c r="E122" s="100">
        <v>1100</v>
      </c>
      <c r="F122" s="26" t="s">
        <v>898</v>
      </c>
      <c r="G122" s="28"/>
      <c r="H122" s="24"/>
      <c r="I122" s="14"/>
      <c r="J122" s="14"/>
    </row>
    <row r="123" spans="1:10" s="66" customFormat="1" ht="38.25">
      <c r="A123" s="26">
        <f t="shared" si="1"/>
        <v>118</v>
      </c>
      <c r="B123" s="93" t="s">
        <v>1024</v>
      </c>
      <c r="C123" s="98" t="s">
        <v>907</v>
      </c>
      <c r="D123" s="99" t="s">
        <v>1025</v>
      </c>
      <c r="E123" s="100">
        <v>10500</v>
      </c>
      <c r="F123" s="26" t="s">
        <v>898</v>
      </c>
      <c r="G123" s="101"/>
      <c r="H123" s="102"/>
      <c r="I123" s="65"/>
      <c r="J123" s="65"/>
    </row>
    <row r="124" spans="1:10" s="40" customFormat="1" ht="38.25">
      <c r="A124" s="26">
        <f t="shared" si="1"/>
        <v>119</v>
      </c>
      <c r="B124" s="93" t="s">
        <v>1024</v>
      </c>
      <c r="C124" s="98" t="s">
        <v>908</v>
      </c>
      <c r="D124" s="99" t="s">
        <v>1025</v>
      </c>
      <c r="E124" s="100">
        <v>5833.34</v>
      </c>
      <c r="F124" s="26" t="s">
        <v>898</v>
      </c>
      <c r="G124" s="28"/>
      <c r="H124" s="24"/>
      <c r="I124" s="14"/>
      <c r="J124" s="14"/>
    </row>
    <row r="125" spans="1:10" s="40" customFormat="1" ht="38.25">
      <c r="A125" s="26">
        <f t="shared" si="1"/>
        <v>120</v>
      </c>
      <c r="B125" s="93" t="s">
        <v>1026</v>
      </c>
      <c r="C125" s="98" t="s">
        <v>1027</v>
      </c>
      <c r="D125" s="99" t="s">
        <v>1009</v>
      </c>
      <c r="E125" s="100">
        <v>11666.66</v>
      </c>
      <c r="F125" s="26" t="s">
        <v>898</v>
      </c>
      <c r="G125" s="28"/>
      <c r="H125" s="24"/>
      <c r="I125" s="14"/>
      <c r="J125" s="14"/>
    </row>
    <row r="126" spans="1:10" s="40" customFormat="1" ht="38.25">
      <c r="A126" s="26">
        <f t="shared" si="1"/>
        <v>121</v>
      </c>
      <c r="B126" s="93" t="s">
        <v>1028</v>
      </c>
      <c r="C126" s="98" t="s">
        <v>1029</v>
      </c>
      <c r="D126" s="99" t="s">
        <v>1025</v>
      </c>
      <c r="E126" s="100">
        <v>5900</v>
      </c>
      <c r="F126" s="26" t="s">
        <v>898</v>
      </c>
      <c r="G126" s="28"/>
      <c r="H126" s="24"/>
      <c r="I126" s="14"/>
      <c r="J126" s="14"/>
    </row>
    <row r="127" spans="1:10" s="40" customFormat="1" ht="38.25">
      <c r="A127" s="26">
        <f t="shared" si="1"/>
        <v>122</v>
      </c>
      <c r="B127" s="93" t="s">
        <v>1030</v>
      </c>
      <c r="C127" s="98" t="s">
        <v>1031</v>
      </c>
      <c r="D127" s="99" t="s">
        <v>1032</v>
      </c>
      <c r="E127" s="100">
        <v>6290</v>
      </c>
      <c r="F127" s="26" t="s">
        <v>898</v>
      </c>
      <c r="G127" s="28"/>
      <c r="H127" s="24"/>
      <c r="I127" s="14"/>
      <c r="J127" s="14"/>
    </row>
    <row r="128" spans="1:10" s="40" customFormat="1" ht="38.25">
      <c r="A128" s="26">
        <f t="shared" si="1"/>
        <v>123</v>
      </c>
      <c r="B128" s="93" t="s">
        <v>1030</v>
      </c>
      <c r="C128" s="98" t="s">
        <v>1033</v>
      </c>
      <c r="D128" s="99" t="s">
        <v>1032</v>
      </c>
      <c r="E128" s="100">
        <v>6290</v>
      </c>
      <c r="F128" s="26" t="s">
        <v>898</v>
      </c>
      <c r="G128" s="28"/>
      <c r="H128" s="24"/>
      <c r="I128" s="14"/>
      <c r="J128" s="14"/>
    </row>
    <row r="129" spans="1:10" s="40" customFormat="1" ht="38.25">
      <c r="A129" s="26">
        <f t="shared" si="1"/>
        <v>124</v>
      </c>
      <c r="B129" s="93" t="s">
        <v>1034</v>
      </c>
      <c r="C129" s="98" t="s">
        <v>909</v>
      </c>
      <c r="D129" s="99" t="s">
        <v>1009</v>
      </c>
      <c r="E129" s="100">
        <v>7900</v>
      </c>
      <c r="F129" s="26" t="s">
        <v>898</v>
      </c>
      <c r="G129" s="28"/>
      <c r="H129" s="24"/>
      <c r="I129" s="14"/>
      <c r="J129" s="14"/>
    </row>
    <row r="130" spans="1:10" s="40" customFormat="1" ht="38.25">
      <c r="A130" s="26">
        <f t="shared" si="1"/>
        <v>125</v>
      </c>
      <c r="B130" s="93" t="s">
        <v>1034</v>
      </c>
      <c r="C130" s="98" t="s">
        <v>910</v>
      </c>
      <c r="D130" s="99" t="s">
        <v>1025</v>
      </c>
      <c r="E130" s="100">
        <v>7900</v>
      </c>
      <c r="F130" s="26" t="s">
        <v>898</v>
      </c>
      <c r="G130" s="28"/>
      <c r="H130" s="24"/>
      <c r="I130" s="14"/>
      <c r="J130" s="14"/>
    </row>
    <row r="131" spans="1:10" s="40" customFormat="1" ht="38.25">
      <c r="A131" s="26">
        <f t="shared" si="1"/>
        <v>126</v>
      </c>
      <c r="B131" s="93" t="s">
        <v>1035</v>
      </c>
      <c r="C131" s="98" t="s">
        <v>1036</v>
      </c>
      <c r="D131" s="99" t="s">
        <v>1037</v>
      </c>
      <c r="E131" s="100">
        <v>3900</v>
      </c>
      <c r="F131" s="26" t="s">
        <v>898</v>
      </c>
      <c r="G131" s="28"/>
      <c r="H131" s="24"/>
      <c r="I131" s="14"/>
      <c r="J131" s="14"/>
    </row>
    <row r="132" spans="1:10" s="40" customFormat="1" ht="38.25">
      <c r="A132" s="26">
        <f t="shared" si="1"/>
        <v>127</v>
      </c>
      <c r="B132" s="93" t="s">
        <v>1038</v>
      </c>
      <c r="C132" s="98" t="s">
        <v>911</v>
      </c>
      <c r="D132" s="99" t="s">
        <v>1025</v>
      </c>
      <c r="E132" s="100">
        <v>3000</v>
      </c>
      <c r="F132" s="26" t="s">
        <v>898</v>
      </c>
      <c r="G132" s="28"/>
      <c r="H132" s="24"/>
      <c r="I132" s="14"/>
      <c r="J132" s="14"/>
    </row>
    <row r="133" spans="1:10" s="40" customFormat="1" ht="38.25">
      <c r="A133" s="26">
        <f t="shared" si="1"/>
        <v>128</v>
      </c>
      <c r="B133" s="81" t="s">
        <v>1039</v>
      </c>
      <c r="C133" s="103" t="s">
        <v>1040</v>
      </c>
      <c r="D133" s="104" t="s">
        <v>1041</v>
      </c>
      <c r="E133" s="105">
        <v>1094.7</v>
      </c>
      <c r="F133" s="26" t="s">
        <v>898</v>
      </c>
      <c r="G133" s="28"/>
      <c r="H133" s="24"/>
      <c r="I133" s="14"/>
      <c r="J133" s="14"/>
    </row>
    <row r="134" spans="1:10" s="40" customFormat="1" ht="38.25">
      <c r="A134" s="26">
        <f t="shared" si="1"/>
        <v>129</v>
      </c>
      <c r="B134" s="81" t="s">
        <v>1042</v>
      </c>
      <c r="C134" s="103" t="s">
        <v>1043</v>
      </c>
      <c r="D134" s="104" t="s">
        <v>1044</v>
      </c>
      <c r="E134" s="105">
        <v>829.6</v>
      </c>
      <c r="F134" s="26" t="s">
        <v>898</v>
      </c>
      <c r="G134" s="28"/>
      <c r="H134" s="24"/>
      <c r="I134" s="14"/>
      <c r="J134" s="14"/>
    </row>
    <row r="135" spans="1:10" s="40" customFormat="1" ht="38.25">
      <c r="A135" s="26">
        <f t="shared" ref="A135:A198" si="2">ROW(A130)</f>
        <v>130</v>
      </c>
      <c r="B135" s="81" t="s">
        <v>1045</v>
      </c>
      <c r="C135" s="103" t="s">
        <v>1046</v>
      </c>
      <c r="D135" s="104" t="s">
        <v>1032</v>
      </c>
      <c r="E135" s="105">
        <v>2500</v>
      </c>
      <c r="F135" s="26" t="s">
        <v>898</v>
      </c>
      <c r="G135" s="28"/>
      <c r="H135" s="24"/>
      <c r="I135" s="14"/>
      <c r="J135" s="14"/>
    </row>
    <row r="136" spans="1:10" s="40" customFormat="1" ht="38.25">
      <c r="A136" s="26">
        <f t="shared" si="2"/>
        <v>131</v>
      </c>
      <c r="B136" s="81" t="s">
        <v>1045</v>
      </c>
      <c r="C136" s="103" t="s">
        <v>1047</v>
      </c>
      <c r="D136" s="104" t="s">
        <v>1032</v>
      </c>
      <c r="E136" s="105">
        <v>2500</v>
      </c>
      <c r="F136" s="26" t="s">
        <v>898</v>
      </c>
      <c r="G136" s="28"/>
      <c r="H136" s="24"/>
      <c r="I136" s="14"/>
      <c r="J136" s="14"/>
    </row>
    <row r="137" spans="1:10" s="40" customFormat="1" ht="38.25">
      <c r="A137" s="26">
        <f t="shared" si="2"/>
        <v>132</v>
      </c>
      <c r="B137" s="81" t="s">
        <v>1048</v>
      </c>
      <c r="C137" s="103" t="s">
        <v>1049</v>
      </c>
      <c r="D137" s="104" t="s">
        <v>1050</v>
      </c>
      <c r="E137" s="105">
        <v>1500</v>
      </c>
      <c r="F137" s="26" t="s">
        <v>898</v>
      </c>
      <c r="G137" s="28"/>
      <c r="H137" s="24"/>
      <c r="I137" s="14"/>
      <c r="J137" s="14"/>
    </row>
    <row r="138" spans="1:10" s="40" customFormat="1" ht="38.25">
      <c r="A138" s="26">
        <f t="shared" si="2"/>
        <v>133</v>
      </c>
      <c r="B138" s="81" t="s">
        <v>1051</v>
      </c>
      <c r="C138" s="103" t="s">
        <v>1052</v>
      </c>
      <c r="D138" s="104" t="s">
        <v>1032</v>
      </c>
      <c r="E138" s="105">
        <v>17099</v>
      </c>
      <c r="F138" s="26" t="s">
        <v>898</v>
      </c>
      <c r="G138" s="28"/>
      <c r="H138" s="24"/>
      <c r="I138" s="14"/>
      <c r="J138" s="14"/>
    </row>
    <row r="139" spans="1:10" s="40" customFormat="1" ht="38.25">
      <c r="A139" s="26">
        <f t="shared" si="2"/>
        <v>134</v>
      </c>
      <c r="B139" s="81" t="s">
        <v>1053</v>
      </c>
      <c r="C139" s="103" t="s">
        <v>1054</v>
      </c>
      <c r="D139" s="104" t="s">
        <v>1025</v>
      </c>
      <c r="E139" s="105">
        <v>1162.8900000000001</v>
      </c>
      <c r="F139" s="26" t="s">
        <v>898</v>
      </c>
      <c r="G139" s="28"/>
      <c r="H139" s="24"/>
      <c r="I139" s="14"/>
      <c r="J139" s="14"/>
    </row>
    <row r="140" spans="1:10" s="40" customFormat="1" ht="38.25">
      <c r="A140" s="26">
        <f t="shared" si="2"/>
        <v>135</v>
      </c>
      <c r="B140" s="81" t="s">
        <v>1055</v>
      </c>
      <c r="C140" s="103" t="s">
        <v>1056</v>
      </c>
      <c r="D140" s="104" t="s">
        <v>1009</v>
      </c>
      <c r="E140" s="105">
        <v>1669</v>
      </c>
      <c r="F140" s="26" t="s">
        <v>898</v>
      </c>
      <c r="G140" s="28"/>
      <c r="H140" s="24"/>
      <c r="I140" s="14"/>
      <c r="J140" s="14"/>
    </row>
    <row r="141" spans="1:10" s="40" customFormat="1" ht="38.25">
      <c r="A141" s="26">
        <f t="shared" si="2"/>
        <v>136</v>
      </c>
      <c r="B141" s="81" t="s">
        <v>1057</v>
      </c>
      <c r="C141" s="103" t="s">
        <v>1058</v>
      </c>
      <c r="D141" s="104" t="s">
        <v>1025</v>
      </c>
      <c r="E141" s="105">
        <v>1669</v>
      </c>
      <c r="F141" s="26" t="s">
        <v>898</v>
      </c>
      <c r="G141" s="28"/>
      <c r="H141" s="24"/>
      <c r="I141" s="14"/>
      <c r="J141" s="14"/>
    </row>
    <row r="142" spans="1:10" s="40" customFormat="1" ht="38.25">
      <c r="A142" s="26">
        <f t="shared" si="2"/>
        <v>137</v>
      </c>
      <c r="B142" s="81" t="s">
        <v>1059</v>
      </c>
      <c r="C142" s="103" t="s">
        <v>912</v>
      </c>
      <c r="D142" s="104" t="s">
        <v>1002</v>
      </c>
      <c r="E142" s="105">
        <v>1299</v>
      </c>
      <c r="F142" s="26" t="s">
        <v>898</v>
      </c>
      <c r="G142" s="28"/>
      <c r="H142" s="24"/>
      <c r="I142" s="14"/>
      <c r="J142" s="14"/>
    </row>
    <row r="143" spans="1:10" s="40" customFormat="1" ht="38.25">
      <c r="A143" s="26">
        <f t="shared" si="2"/>
        <v>138</v>
      </c>
      <c r="B143" s="81" t="s">
        <v>1060</v>
      </c>
      <c r="C143" s="103" t="s">
        <v>913</v>
      </c>
      <c r="D143" s="104" t="s">
        <v>1009</v>
      </c>
      <c r="E143" s="105">
        <v>2399</v>
      </c>
      <c r="F143" s="26" t="s">
        <v>898</v>
      </c>
      <c r="G143" s="28"/>
      <c r="H143" s="24"/>
      <c r="I143" s="14"/>
      <c r="J143" s="14"/>
    </row>
    <row r="144" spans="1:10" s="40" customFormat="1" ht="38.25">
      <c r="A144" s="26">
        <f t="shared" si="2"/>
        <v>139</v>
      </c>
      <c r="B144" s="81" t="s">
        <v>1060</v>
      </c>
      <c r="C144" s="103" t="s">
        <v>1061</v>
      </c>
      <c r="D144" s="104" t="s">
        <v>1009</v>
      </c>
      <c r="E144" s="105">
        <v>2399</v>
      </c>
      <c r="F144" s="26" t="s">
        <v>898</v>
      </c>
      <c r="G144" s="28"/>
      <c r="H144" s="24"/>
      <c r="I144" s="14"/>
      <c r="J144" s="14"/>
    </row>
    <row r="145" spans="1:10" s="40" customFormat="1" ht="38.25">
      <c r="A145" s="26">
        <f t="shared" si="2"/>
        <v>140</v>
      </c>
      <c r="B145" s="81" t="s">
        <v>1062</v>
      </c>
      <c r="C145" s="103" t="s">
        <v>914</v>
      </c>
      <c r="D145" s="104" t="s">
        <v>1025</v>
      </c>
      <c r="E145" s="105">
        <v>4000</v>
      </c>
      <c r="F145" s="26" t="s">
        <v>898</v>
      </c>
      <c r="G145" s="28"/>
      <c r="H145" s="24"/>
      <c r="I145" s="14"/>
      <c r="J145" s="14"/>
    </row>
    <row r="146" spans="1:10" s="40" customFormat="1" ht="38.25">
      <c r="A146" s="26">
        <f t="shared" si="2"/>
        <v>141</v>
      </c>
      <c r="B146" s="81" t="s">
        <v>1063</v>
      </c>
      <c r="C146" s="103" t="s">
        <v>1064</v>
      </c>
      <c r="D146" s="104" t="s">
        <v>1025</v>
      </c>
      <c r="E146" s="105">
        <v>1748.26</v>
      </c>
      <c r="F146" s="26" t="s">
        <v>898</v>
      </c>
      <c r="G146" s="28"/>
      <c r="H146" s="24"/>
      <c r="I146" s="14"/>
      <c r="J146" s="14"/>
    </row>
    <row r="147" spans="1:10" s="40" customFormat="1" ht="38.25">
      <c r="A147" s="26">
        <f t="shared" si="2"/>
        <v>142</v>
      </c>
      <c r="B147" s="81" t="s">
        <v>739</v>
      </c>
      <c r="C147" s="103" t="s">
        <v>1065</v>
      </c>
      <c r="D147" s="104" t="s">
        <v>1025</v>
      </c>
      <c r="E147" s="105">
        <v>3000</v>
      </c>
      <c r="F147" s="26" t="s">
        <v>898</v>
      </c>
      <c r="G147" s="28"/>
      <c r="H147" s="24"/>
      <c r="I147" s="14"/>
      <c r="J147" s="14"/>
    </row>
    <row r="148" spans="1:10" s="40" customFormat="1" ht="38.25">
      <c r="A148" s="26">
        <f t="shared" si="2"/>
        <v>143</v>
      </c>
      <c r="B148" s="81" t="s">
        <v>1066</v>
      </c>
      <c r="C148" s="103" t="s">
        <v>1067</v>
      </c>
      <c r="D148" s="104" t="s">
        <v>1025</v>
      </c>
      <c r="E148" s="105">
        <v>2042.9</v>
      </c>
      <c r="F148" s="26" t="s">
        <v>898</v>
      </c>
      <c r="G148" s="28"/>
      <c r="H148" s="24"/>
      <c r="I148" s="14"/>
      <c r="J148" s="14"/>
    </row>
    <row r="149" spans="1:10" s="40" customFormat="1" ht="38.25">
      <c r="A149" s="26">
        <f t="shared" si="2"/>
        <v>144</v>
      </c>
      <c r="B149" s="81" t="s">
        <v>1068</v>
      </c>
      <c r="C149" s="103" t="s">
        <v>1069</v>
      </c>
      <c r="D149" s="104" t="s">
        <v>1025</v>
      </c>
      <c r="E149" s="105">
        <v>5000</v>
      </c>
      <c r="F149" s="26" t="s">
        <v>898</v>
      </c>
      <c r="G149" s="28"/>
      <c r="H149" s="24"/>
      <c r="I149" s="14"/>
      <c r="J149" s="14"/>
    </row>
    <row r="150" spans="1:10" s="40" customFormat="1" ht="38.25">
      <c r="A150" s="26">
        <f t="shared" si="2"/>
        <v>145</v>
      </c>
      <c r="B150" s="81" t="s">
        <v>1070</v>
      </c>
      <c r="C150" s="103" t="s">
        <v>1071</v>
      </c>
      <c r="D150" s="104">
        <v>45170</v>
      </c>
      <c r="E150" s="105">
        <v>1258</v>
      </c>
      <c r="F150" s="26" t="s">
        <v>898</v>
      </c>
      <c r="G150" s="28"/>
      <c r="H150" s="24"/>
      <c r="I150" s="14"/>
      <c r="J150" s="14"/>
    </row>
    <row r="151" spans="1:10" s="40" customFormat="1" ht="38.25">
      <c r="A151" s="26">
        <f t="shared" si="2"/>
        <v>146</v>
      </c>
      <c r="B151" s="81" t="s">
        <v>1072</v>
      </c>
      <c r="C151" s="103" t="s">
        <v>915</v>
      </c>
      <c r="D151" s="104" t="s">
        <v>1002</v>
      </c>
      <c r="E151" s="105">
        <v>690.01</v>
      </c>
      <c r="F151" s="26" t="s">
        <v>898</v>
      </c>
      <c r="G151" s="28"/>
      <c r="H151" s="24"/>
      <c r="I151" s="14"/>
      <c r="J151" s="14"/>
    </row>
    <row r="152" spans="1:10" s="40" customFormat="1" ht="38.25">
      <c r="A152" s="26">
        <f t="shared" si="2"/>
        <v>147</v>
      </c>
      <c r="B152" s="81" t="s">
        <v>1073</v>
      </c>
      <c r="C152" s="103" t="s">
        <v>916</v>
      </c>
      <c r="D152" s="104" t="s">
        <v>1044</v>
      </c>
      <c r="E152" s="105">
        <v>70214.25</v>
      </c>
      <c r="F152" s="26" t="s">
        <v>898</v>
      </c>
      <c r="G152" s="28">
        <f>SUM(E84:E152)</f>
        <v>284595.37000000005</v>
      </c>
      <c r="H152" s="24"/>
      <c r="I152" s="14"/>
      <c r="J152" s="14"/>
    </row>
    <row r="153" spans="1:10" s="40" customFormat="1" ht="25.5">
      <c r="A153" s="26">
        <f t="shared" si="2"/>
        <v>148</v>
      </c>
      <c r="B153" s="93" t="s">
        <v>736</v>
      </c>
      <c r="C153" s="93" t="s">
        <v>737</v>
      </c>
      <c r="D153" s="106">
        <v>42335</v>
      </c>
      <c r="E153" s="107">
        <v>5000</v>
      </c>
      <c r="F153" s="26" t="s">
        <v>626</v>
      </c>
      <c r="G153" s="28"/>
      <c r="H153" s="24"/>
      <c r="I153" s="14"/>
      <c r="J153" s="14"/>
    </row>
    <row r="154" spans="1:10" s="40" customFormat="1" ht="25.5">
      <c r="A154" s="26">
        <f t="shared" si="2"/>
        <v>149</v>
      </c>
      <c r="B154" s="93" t="s">
        <v>1177</v>
      </c>
      <c r="C154" s="93" t="s">
        <v>627</v>
      </c>
      <c r="D154" s="106">
        <v>42366</v>
      </c>
      <c r="E154" s="107">
        <v>1261</v>
      </c>
      <c r="F154" s="26" t="s">
        <v>626</v>
      </c>
      <c r="G154" s="28"/>
      <c r="H154" s="24"/>
      <c r="I154" s="14"/>
      <c r="J154" s="14"/>
    </row>
    <row r="155" spans="1:10" s="40" customFormat="1">
      <c r="A155" s="26">
        <f t="shared" si="2"/>
        <v>150</v>
      </c>
      <c r="B155" s="93" t="s">
        <v>628</v>
      </c>
      <c r="C155" s="93" t="s">
        <v>629</v>
      </c>
      <c r="D155" s="106">
        <v>42727</v>
      </c>
      <c r="E155" s="107">
        <v>5162.3100000000004</v>
      </c>
      <c r="F155" s="26" t="s">
        <v>626</v>
      </c>
      <c r="G155" s="28"/>
      <c r="H155" s="24"/>
      <c r="I155" s="14"/>
      <c r="J155" s="14"/>
    </row>
    <row r="156" spans="1:10" s="40" customFormat="1">
      <c r="A156" s="26">
        <f t="shared" si="2"/>
        <v>151</v>
      </c>
      <c r="B156" s="93" t="s">
        <v>1178</v>
      </c>
      <c r="C156" s="93"/>
      <c r="D156" s="106">
        <v>42727</v>
      </c>
      <c r="E156" s="107">
        <v>1599</v>
      </c>
      <c r="F156" s="26" t="s">
        <v>626</v>
      </c>
      <c r="G156" s="28"/>
      <c r="H156" s="24"/>
      <c r="I156" s="14"/>
      <c r="J156" s="14"/>
    </row>
    <row r="157" spans="1:10" s="40" customFormat="1">
      <c r="A157" s="26">
        <f t="shared" si="2"/>
        <v>152</v>
      </c>
      <c r="B157" s="93" t="s">
        <v>1179</v>
      </c>
      <c r="C157" s="93"/>
      <c r="D157" s="106"/>
      <c r="E157" s="107">
        <v>1400</v>
      </c>
      <c r="F157" s="26" t="s">
        <v>626</v>
      </c>
      <c r="G157" s="28"/>
      <c r="H157" s="24"/>
      <c r="I157" s="14"/>
      <c r="J157" s="14"/>
    </row>
    <row r="158" spans="1:10" s="40" customFormat="1">
      <c r="A158" s="26">
        <f t="shared" si="2"/>
        <v>153</v>
      </c>
      <c r="B158" s="93" t="s">
        <v>647</v>
      </c>
      <c r="C158" s="93" t="s">
        <v>1180</v>
      </c>
      <c r="D158" s="106"/>
      <c r="E158" s="107">
        <v>581</v>
      </c>
      <c r="F158" s="26" t="s">
        <v>626</v>
      </c>
      <c r="G158" s="28"/>
      <c r="H158" s="24"/>
      <c r="I158" s="14"/>
      <c r="J158" s="14"/>
    </row>
    <row r="159" spans="1:10" s="40" customFormat="1">
      <c r="A159" s="26">
        <f t="shared" si="2"/>
        <v>154</v>
      </c>
      <c r="B159" s="93" t="s">
        <v>738</v>
      </c>
      <c r="C159" s="93"/>
      <c r="D159" s="106">
        <v>43090</v>
      </c>
      <c r="E159" s="107">
        <v>17500</v>
      </c>
      <c r="F159" s="26" t="s">
        <v>626</v>
      </c>
      <c r="G159" s="28"/>
      <c r="H159" s="24"/>
      <c r="I159" s="14"/>
      <c r="J159" s="14"/>
    </row>
    <row r="160" spans="1:10" s="40" customFormat="1">
      <c r="A160" s="26">
        <f t="shared" si="2"/>
        <v>155</v>
      </c>
      <c r="B160" s="93" t="s">
        <v>1181</v>
      </c>
      <c r="C160" s="93"/>
      <c r="D160" s="106">
        <v>43090</v>
      </c>
      <c r="E160" s="107">
        <v>2845.53</v>
      </c>
      <c r="F160" s="26" t="s">
        <v>626</v>
      </c>
      <c r="G160" s="28"/>
      <c r="H160" s="24"/>
      <c r="I160" s="14"/>
      <c r="J160" s="14"/>
    </row>
    <row r="161" spans="1:10" s="40" customFormat="1">
      <c r="A161" s="26">
        <f t="shared" si="2"/>
        <v>156</v>
      </c>
      <c r="B161" s="93" t="s">
        <v>647</v>
      </c>
      <c r="C161" s="93"/>
      <c r="D161" s="106">
        <v>43098</v>
      </c>
      <c r="E161" s="107">
        <v>1999</v>
      </c>
      <c r="F161" s="26" t="s">
        <v>626</v>
      </c>
      <c r="G161" s="28"/>
      <c r="H161" s="24"/>
      <c r="I161" s="14"/>
      <c r="J161" s="14"/>
    </row>
    <row r="162" spans="1:10" s="40" customFormat="1">
      <c r="A162" s="26">
        <f t="shared" si="2"/>
        <v>157</v>
      </c>
      <c r="B162" s="93" t="s">
        <v>1182</v>
      </c>
      <c r="C162" s="93"/>
      <c r="D162" s="106">
        <v>43098</v>
      </c>
      <c r="E162" s="107">
        <v>1499</v>
      </c>
      <c r="F162" s="26" t="s">
        <v>626</v>
      </c>
      <c r="G162" s="28"/>
      <c r="H162" s="24"/>
      <c r="I162" s="14"/>
      <c r="J162" s="14"/>
    </row>
    <row r="163" spans="1:10" s="40" customFormat="1">
      <c r="A163" s="26">
        <f t="shared" si="2"/>
        <v>158</v>
      </c>
      <c r="B163" s="93" t="s">
        <v>1183</v>
      </c>
      <c r="C163" s="93"/>
      <c r="D163" s="106">
        <v>43098</v>
      </c>
      <c r="E163" s="107">
        <v>1499</v>
      </c>
      <c r="F163" s="26" t="s">
        <v>626</v>
      </c>
      <c r="G163" s="28"/>
      <c r="H163" s="24"/>
      <c r="I163" s="14"/>
      <c r="J163" s="14"/>
    </row>
    <row r="164" spans="1:10" s="40" customFormat="1">
      <c r="A164" s="26">
        <f t="shared" si="2"/>
        <v>159</v>
      </c>
      <c r="B164" s="93" t="s">
        <v>1184</v>
      </c>
      <c r="C164" s="93"/>
      <c r="D164" s="106">
        <v>43271</v>
      </c>
      <c r="E164" s="107">
        <v>1749</v>
      </c>
      <c r="F164" s="26" t="s">
        <v>626</v>
      </c>
      <c r="G164" s="28"/>
      <c r="H164" s="24"/>
      <c r="I164" s="14"/>
      <c r="J164" s="14"/>
    </row>
    <row r="165" spans="1:10" s="40" customFormat="1">
      <c r="A165" s="26">
        <f t="shared" si="2"/>
        <v>160</v>
      </c>
      <c r="B165" s="93" t="s">
        <v>740</v>
      </c>
      <c r="C165" s="93"/>
      <c r="D165" s="106">
        <v>43377</v>
      </c>
      <c r="E165" s="107">
        <v>17500</v>
      </c>
      <c r="F165" s="26" t="s">
        <v>626</v>
      </c>
      <c r="G165" s="28"/>
      <c r="H165" s="24"/>
      <c r="I165" s="14"/>
      <c r="J165" s="14"/>
    </row>
    <row r="166" spans="1:10" s="40" customFormat="1">
      <c r="A166" s="26">
        <f t="shared" si="2"/>
        <v>161</v>
      </c>
      <c r="B166" s="93" t="s">
        <v>630</v>
      </c>
      <c r="C166" s="93"/>
      <c r="D166" s="106">
        <v>43448</v>
      </c>
      <c r="E166" s="107">
        <v>2042</v>
      </c>
      <c r="F166" s="26" t="s">
        <v>626</v>
      </c>
      <c r="G166" s="28"/>
      <c r="H166" s="24"/>
      <c r="I166" s="14"/>
      <c r="J166" s="14"/>
    </row>
    <row r="167" spans="1:10" s="40" customFormat="1">
      <c r="A167" s="26">
        <f t="shared" si="2"/>
        <v>162</v>
      </c>
      <c r="B167" s="93" t="s">
        <v>1185</v>
      </c>
      <c r="C167" s="93"/>
      <c r="D167" s="106">
        <v>43451</v>
      </c>
      <c r="E167" s="107">
        <v>16150</v>
      </c>
      <c r="F167" s="26" t="s">
        <v>626</v>
      </c>
      <c r="G167" s="28"/>
      <c r="H167" s="24"/>
      <c r="I167" s="14"/>
      <c r="J167" s="14"/>
    </row>
    <row r="168" spans="1:10" s="40" customFormat="1">
      <c r="A168" s="26">
        <f t="shared" si="2"/>
        <v>163</v>
      </c>
      <c r="B168" s="93" t="s">
        <v>1186</v>
      </c>
      <c r="C168" s="93" t="s">
        <v>1187</v>
      </c>
      <c r="D168" s="106">
        <v>43546</v>
      </c>
      <c r="E168" s="107">
        <v>5000</v>
      </c>
      <c r="F168" s="26" t="s">
        <v>626</v>
      </c>
      <c r="G168" s="28"/>
      <c r="H168" s="24"/>
      <c r="I168" s="14"/>
      <c r="J168" s="14"/>
    </row>
    <row r="169" spans="1:10" s="40" customFormat="1">
      <c r="A169" s="26">
        <f t="shared" si="2"/>
        <v>164</v>
      </c>
      <c r="B169" s="93" t="s">
        <v>1186</v>
      </c>
      <c r="C169" s="93" t="s">
        <v>1188</v>
      </c>
      <c r="D169" s="106">
        <v>43546</v>
      </c>
      <c r="E169" s="107">
        <v>2500</v>
      </c>
      <c r="F169" s="26" t="s">
        <v>626</v>
      </c>
      <c r="G169" s="28"/>
      <c r="H169" s="24"/>
      <c r="I169" s="14"/>
      <c r="J169" s="14"/>
    </row>
    <row r="170" spans="1:10" s="40" customFormat="1">
      <c r="A170" s="26">
        <f t="shared" si="2"/>
        <v>165</v>
      </c>
      <c r="B170" s="93" t="s">
        <v>647</v>
      </c>
      <c r="C170" s="93" t="s">
        <v>1189</v>
      </c>
      <c r="D170" s="106">
        <v>43822</v>
      </c>
      <c r="E170" s="107">
        <v>1555</v>
      </c>
      <c r="F170" s="26" t="s">
        <v>626</v>
      </c>
      <c r="G170" s="28"/>
      <c r="H170" s="24"/>
      <c r="I170" s="14"/>
      <c r="J170" s="14"/>
    </row>
    <row r="171" spans="1:10" s="40" customFormat="1">
      <c r="A171" s="26">
        <f t="shared" si="2"/>
        <v>166</v>
      </c>
      <c r="B171" s="93" t="s">
        <v>1190</v>
      </c>
      <c r="C171" s="93" t="s">
        <v>1191</v>
      </c>
      <c r="D171" s="106">
        <v>44239</v>
      </c>
      <c r="E171" s="107">
        <v>1340</v>
      </c>
      <c r="F171" s="26" t="s">
        <v>626</v>
      </c>
      <c r="G171" s="28"/>
      <c r="H171" s="24"/>
      <c r="I171" s="14"/>
      <c r="J171" s="14"/>
    </row>
    <row r="172" spans="1:10" s="40" customFormat="1">
      <c r="A172" s="26">
        <f t="shared" si="2"/>
        <v>167</v>
      </c>
      <c r="B172" s="93" t="s">
        <v>1192</v>
      </c>
      <c r="C172" s="93" t="s">
        <v>1193</v>
      </c>
      <c r="D172" s="106">
        <v>44330</v>
      </c>
      <c r="E172" s="107">
        <v>3638</v>
      </c>
      <c r="F172" s="26" t="s">
        <v>626</v>
      </c>
      <c r="G172" s="28"/>
      <c r="H172" s="24"/>
      <c r="I172" s="14"/>
      <c r="J172" s="14"/>
    </row>
    <row r="173" spans="1:10" s="40" customFormat="1">
      <c r="A173" s="26">
        <f t="shared" si="2"/>
        <v>168</v>
      </c>
      <c r="B173" s="93" t="s">
        <v>1194</v>
      </c>
      <c r="C173" s="93" t="s">
        <v>1195</v>
      </c>
      <c r="D173" s="106">
        <v>44531</v>
      </c>
      <c r="E173" s="107">
        <v>19000</v>
      </c>
      <c r="F173" s="26" t="s">
        <v>626</v>
      </c>
      <c r="G173" s="28"/>
      <c r="H173" s="24"/>
      <c r="I173" s="14"/>
      <c r="J173" s="14"/>
    </row>
    <row r="174" spans="1:10" s="40" customFormat="1">
      <c r="A174" s="26">
        <f t="shared" si="2"/>
        <v>169</v>
      </c>
      <c r="B174" s="93" t="s">
        <v>1196</v>
      </c>
      <c r="C174" s="93" t="s">
        <v>1189</v>
      </c>
      <c r="D174" s="106">
        <v>44531</v>
      </c>
      <c r="E174" s="107">
        <v>3000</v>
      </c>
      <c r="F174" s="26" t="s">
        <v>626</v>
      </c>
      <c r="G174" s="28"/>
      <c r="H174" s="24"/>
      <c r="I174" s="14"/>
      <c r="J174" s="14"/>
    </row>
    <row r="175" spans="1:10" s="40" customFormat="1">
      <c r="A175" s="26">
        <f t="shared" si="2"/>
        <v>170</v>
      </c>
      <c r="B175" s="93" t="s">
        <v>1197</v>
      </c>
      <c r="C175" s="93" t="s">
        <v>1189</v>
      </c>
      <c r="D175" s="106">
        <v>44895</v>
      </c>
      <c r="E175" s="108">
        <v>3044.25</v>
      </c>
      <c r="F175" s="26" t="s">
        <v>626</v>
      </c>
      <c r="G175" s="28"/>
      <c r="H175" s="24"/>
      <c r="I175" s="14"/>
      <c r="J175" s="14"/>
    </row>
    <row r="176" spans="1:10" s="40" customFormat="1">
      <c r="A176" s="26">
        <f t="shared" si="2"/>
        <v>171</v>
      </c>
      <c r="B176" s="93" t="s">
        <v>1198</v>
      </c>
      <c r="C176" s="93" t="s">
        <v>1199</v>
      </c>
      <c r="D176" s="106">
        <v>44895</v>
      </c>
      <c r="E176" s="109">
        <v>2221.75</v>
      </c>
      <c r="F176" s="26" t="s">
        <v>626</v>
      </c>
      <c r="G176" s="28"/>
      <c r="H176" s="24"/>
      <c r="I176" s="14"/>
      <c r="J176" s="14"/>
    </row>
    <row r="177" spans="1:10" s="40" customFormat="1">
      <c r="A177" s="26">
        <f t="shared" si="2"/>
        <v>172</v>
      </c>
      <c r="B177" s="93" t="s">
        <v>1200</v>
      </c>
      <c r="C177" s="93" t="s">
        <v>1189</v>
      </c>
      <c r="D177" s="106">
        <v>44895</v>
      </c>
      <c r="E177" s="109">
        <v>2874</v>
      </c>
      <c r="F177" s="26" t="s">
        <v>626</v>
      </c>
      <c r="G177" s="25"/>
      <c r="H177" s="24"/>
      <c r="I177" s="14"/>
      <c r="J177" s="14"/>
    </row>
    <row r="178" spans="1:10" s="40" customFormat="1" ht="38.25">
      <c r="A178" s="26">
        <f t="shared" si="2"/>
        <v>173</v>
      </c>
      <c r="B178" s="93" t="s">
        <v>1201</v>
      </c>
      <c r="C178" s="93" t="s">
        <v>1202</v>
      </c>
      <c r="D178" s="106">
        <v>45107</v>
      </c>
      <c r="E178" s="107">
        <v>2182</v>
      </c>
      <c r="F178" s="26" t="s">
        <v>626</v>
      </c>
      <c r="G178" s="25"/>
      <c r="H178" s="24"/>
      <c r="I178" s="14"/>
      <c r="J178" s="14"/>
    </row>
    <row r="179" spans="1:10" s="40" customFormat="1" ht="38.25">
      <c r="A179" s="26">
        <f t="shared" si="2"/>
        <v>174</v>
      </c>
      <c r="B179" s="93" t="s">
        <v>1203</v>
      </c>
      <c r="C179" s="93" t="s">
        <v>1204</v>
      </c>
      <c r="D179" s="106">
        <v>45107</v>
      </c>
      <c r="E179" s="107">
        <v>2524</v>
      </c>
      <c r="F179" s="26" t="s">
        <v>626</v>
      </c>
      <c r="G179" s="25"/>
      <c r="H179" s="24"/>
      <c r="I179" s="14"/>
      <c r="J179" s="14"/>
    </row>
    <row r="180" spans="1:10" s="40" customFormat="1" ht="51">
      <c r="A180" s="26">
        <f t="shared" si="2"/>
        <v>175</v>
      </c>
      <c r="B180" s="93" t="s">
        <v>1205</v>
      </c>
      <c r="C180" s="93" t="s">
        <v>1206</v>
      </c>
      <c r="D180" s="106">
        <v>45107</v>
      </c>
      <c r="E180" s="107">
        <v>19526</v>
      </c>
      <c r="F180" s="26" t="s">
        <v>626</v>
      </c>
      <c r="G180" s="25"/>
      <c r="H180" s="24"/>
      <c r="I180" s="14"/>
      <c r="J180" s="14"/>
    </row>
    <row r="181" spans="1:10" s="40" customFormat="1" ht="25.5">
      <c r="A181" s="26">
        <f t="shared" si="2"/>
        <v>176</v>
      </c>
      <c r="B181" s="93" t="s">
        <v>1207</v>
      </c>
      <c r="C181" s="93" t="s">
        <v>1208</v>
      </c>
      <c r="D181" s="106">
        <v>45272</v>
      </c>
      <c r="E181" s="107">
        <v>6500</v>
      </c>
      <c r="F181" s="26" t="s">
        <v>626</v>
      </c>
      <c r="G181" s="25"/>
      <c r="H181" s="24"/>
      <c r="I181" s="14"/>
      <c r="J181" s="14"/>
    </row>
    <row r="182" spans="1:10" s="40" customFormat="1" ht="25.5">
      <c r="A182" s="26">
        <f t="shared" si="2"/>
        <v>177</v>
      </c>
      <c r="B182" s="93" t="s">
        <v>1209</v>
      </c>
      <c r="C182" s="93" t="s">
        <v>1210</v>
      </c>
      <c r="D182" s="106">
        <v>45372</v>
      </c>
      <c r="E182" s="107">
        <v>2500</v>
      </c>
      <c r="F182" s="26" t="s">
        <v>626</v>
      </c>
      <c r="G182" s="110"/>
      <c r="H182" s="24"/>
      <c r="I182" s="14"/>
      <c r="J182" s="14"/>
    </row>
    <row r="183" spans="1:10" s="40" customFormat="1" ht="25.5">
      <c r="A183" s="26">
        <f t="shared" si="2"/>
        <v>178</v>
      </c>
      <c r="B183" s="93" t="s">
        <v>1211</v>
      </c>
      <c r="C183" s="93" t="s">
        <v>1212</v>
      </c>
      <c r="D183" s="106">
        <v>45596</v>
      </c>
      <c r="E183" s="107">
        <v>5000</v>
      </c>
      <c r="F183" s="26" t="s">
        <v>626</v>
      </c>
      <c r="G183" s="110"/>
      <c r="H183" s="24"/>
      <c r="I183" s="14"/>
      <c r="J183" s="14"/>
    </row>
    <row r="184" spans="1:10" s="40" customFormat="1" ht="25.5">
      <c r="A184" s="26">
        <f t="shared" si="2"/>
        <v>179</v>
      </c>
      <c r="B184" s="93" t="s">
        <v>1213</v>
      </c>
      <c r="C184" s="93" t="s">
        <v>1214</v>
      </c>
      <c r="D184" s="106">
        <v>45596</v>
      </c>
      <c r="E184" s="107">
        <v>5900</v>
      </c>
      <c r="F184" s="26" t="s">
        <v>626</v>
      </c>
      <c r="G184" s="28">
        <f>SUM(E153:E184)</f>
        <v>166091.84</v>
      </c>
      <c r="H184" s="24"/>
      <c r="I184" s="14"/>
      <c r="J184" s="14"/>
    </row>
    <row r="185" spans="1:10" s="40" customFormat="1">
      <c r="A185" s="26">
        <f t="shared" si="2"/>
        <v>180</v>
      </c>
      <c r="B185" s="26" t="s">
        <v>631</v>
      </c>
      <c r="C185" s="26" t="s">
        <v>632</v>
      </c>
      <c r="D185" s="26" t="s">
        <v>376</v>
      </c>
      <c r="E185" s="111">
        <v>2889</v>
      </c>
      <c r="F185" s="26" t="s">
        <v>607</v>
      </c>
      <c r="G185" s="25"/>
      <c r="H185" s="24"/>
      <c r="I185" s="14"/>
      <c r="J185" s="14"/>
    </row>
    <row r="186" spans="1:10" s="40" customFormat="1">
      <c r="A186" s="26">
        <f t="shared" si="2"/>
        <v>181</v>
      </c>
      <c r="B186" s="26" t="s">
        <v>633</v>
      </c>
      <c r="C186" s="26" t="s">
        <v>634</v>
      </c>
      <c r="D186" s="26" t="s">
        <v>635</v>
      </c>
      <c r="E186" s="111">
        <v>1655.58</v>
      </c>
      <c r="F186" s="26" t="s">
        <v>607</v>
      </c>
      <c r="G186" s="25"/>
      <c r="H186" s="24"/>
      <c r="I186" s="14"/>
      <c r="J186" s="14"/>
    </row>
    <row r="187" spans="1:10" s="40" customFormat="1">
      <c r="A187" s="26">
        <f t="shared" si="2"/>
        <v>182</v>
      </c>
      <c r="B187" s="26" t="s">
        <v>636</v>
      </c>
      <c r="C187" s="26" t="s">
        <v>637</v>
      </c>
      <c r="D187" s="26" t="s">
        <v>608</v>
      </c>
      <c r="E187" s="111">
        <v>648</v>
      </c>
      <c r="F187" s="26" t="s">
        <v>607</v>
      </c>
      <c r="G187" s="25"/>
      <c r="H187" s="24"/>
      <c r="I187" s="14"/>
      <c r="J187" s="14"/>
    </row>
    <row r="188" spans="1:10" s="40" customFormat="1">
      <c r="A188" s="26">
        <f t="shared" si="2"/>
        <v>183</v>
      </c>
      <c r="B188" s="26" t="s">
        <v>638</v>
      </c>
      <c r="C188" s="26" t="s">
        <v>639</v>
      </c>
      <c r="D188" s="26" t="s">
        <v>608</v>
      </c>
      <c r="E188" s="111">
        <v>4223.05</v>
      </c>
      <c r="F188" s="26" t="s">
        <v>607</v>
      </c>
      <c r="G188" s="25"/>
      <c r="H188" s="24"/>
      <c r="I188" s="14"/>
      <c r="J188" s="14"/>
    </row>
    <row r="189" spans="1:10" s="40" customFormat="1" ht="38.25">
      <c r="A189" s="26">
        <f t="shared" si="2"/>
        <v>184</v>
      </c>
      <c r="B189" s="26" t="s">
        <v>641</v>
      </c>
      <c r="C189" s="26" t="s">
        <v>642</v>
      </c>
      <c r="D189" s="26" t="s">
        <v>640</v>
      </c>
      <c r="E189" s="111">
        <v>2899</v>
      </c>
      <c r="F189" s="26" t="s">
        <v>607</v>
      </c>
      <c r="G189" s="27"/>
      <c r="H189" s="24"/>
      <c r="I189" s="14"/>
      <c r="J189" s="14"/>
    </row>
    <row r="190" spans="1:10" s="40" customFormat="1">
      <c r="A190" s="26">
        <f t="shared" si="2"/>
        <v>185</v>
      </c>
      <c r="B190" s="26" t="s">
        <v>651</v>
      </c>
      <c r="C190" s="26" t="s">
        <v>652</v>
      </c>
      <c r="D190" s="26" t="s">
        <v>507</v>
      </c>
      <c r="E190" s="111">
        <v>3800</v>
      </c>
      <c r="F190" s="26" t="s">
        <v>607</v>
      </c>
      <c r="G190" s="27"/>
      <c r="H190" s="24"/>
      <c r="I190" s="14"/>
      <c r="J190" s="14"/>
    </row>
    <row r="191" spans="1:10" s="40" customFormat="1">
      <c r="A191" s="26">
        <f t="shared" si="2"/>
        <v>186</v>
      </c>
      <c r="B191" s="26" t="s">
        <v>653</v>
      </c>
      <c r="C191" s="26" t="s">
        <v>654</v>
      </c>
      <c r="D191" s="26" t="s">
        <v>507</v>
      </c>
      <c r="E191" s="111">
        <v>3800</v>
      </c>
      <c r="F191" s="26" t="s">
        <v>607</v>
      </c>
      <c r="G191" s="27"/>
      <c r="H191" s="24"/>
      <c r="I191" s="14"/>
      <c r="J191" s="14"/>
    </row>
    <row r="192" spans="1:10" s="40" customFormat="1">
      <c r="A192" s="26">
        <f t="shared" si="2"/>
        <v>187</v>
      </c>
      <c r="B192" s="26" t="s">
        <v>655</v>
      </c>
      <c r="C192" s="26" t="s">
        <v>656</v>
      </c>
      <c r="D192" s="26" t="s">
        <v>507</v>
      </c>
      <c r="E192" s="111">
        <v>3800</v>
      </c>
      <c r="F192" s="26" t="s">
        <v>607</v>
      </c>
      <c r="G192" s="27"/>
      <c r="H192" s="24"/>
      <c r="I192" s="14"/>
      <c r="J192" s="14"/>
    </row>
    <row r="193" spans="1:10" s="40" customFormat="1">
      <c r="A193" s="26">
        <f t="shared" si="2"/>
        <v>188</v>
      </c>
      <c r="B193" s="26" t="s">
        <v>657</v>
      </c>
      <c r="C193" s="26" t="s">
        <v>658</v>
      </c>
      <c r="D193" s="26" t="s">
        <v>507</v>
      </c>
      <c r="E193" s="111">
        <v>7600</v>
      </c>
      <c r="F193" s="26" t="s">
        <v>607</v>
      </c>
      <c r="G193" s="27"/>
      <c r="H193" s="24"/>
      <c r="I193" s="14"/>
      <c r="J193" s="14"/>
    </row>
    <row r="194" spans="1:10" s="40" customFormat="1">
      <c r="A194" s="26">
        <f t="shared" si="2"/>
        <v>189</v>
      </c>
      <c r="B194" s="26" t="s">
        <v>659</v>
      </c>
      <c r="C194" s="26" t="s">
        <v>660</v>
      </c>
      <c r="D194" s="26" t="s">
        <v>507</v>
      </c>
      <c r="E194" s="111">
        <v>2562</v>
      </c>
      <c r="F194" s="26" t="s">
        <v>607</v>
      </c>
      <c r="G194" s="28"/>
      <c r="H194" s="24"/>
      <c r="I194" s="14"/>
      <c r="J194" s="14"/>
    </row>
    <row r="195" spans="1:10" s="40" customFormat="1">
      <c r="A195" s="26">
        <f t="shared" si="2"/>
        <v>190</v>
      </c>
      <c r="B195" s="26" t="s">
        <v>659</v>
      </c>
      <c r="C195" s="26" t="s">
        <v>661</v>
      </c>
      <c r="D195" s="26" t="s">
        <v>507</v>
      </c>
      <c r="E195" s="111">
        <v>2562</v>
      </c>
      <c r="F195" s="26" t="s">
        <v>607</v>
      </c>
      <c r="G195" s="28"/>
      <c r="H195" s="24"/>
      <c r="I195" s="14"/>
      <c r="J195" s="14"/>
    </row>
    <row r="196" spans="1:10" s="40" customFormat="1">
      <c r="A196" s="26">
        <f t="shared" si="2"/>
        <v>191</v>
      </c>
      <c r="B196" s="26" t="s">
        <v>662</v>
      </c>
      <c r="C196" s="26" t="s">
        <v>663</v>
      </c>
      <c r="D196" s="26" t="s">
        <v>507</v>
      </c>
      <c r="E196" s="111">
        <v>2562</v>
      </c>
      <c r="F196" s="26" t="s">
        <v>607</v>
      </c>
      <c r="G196" s="28"/>
      <c r="H196" s="24"/>
      <c r="I196" s="14"/>
      <c r="J196" s="14"/>
    </row>
    <row r="197" spans="1:10" s="40" customFormat="1">
      <c r="A197" s="26">
        <f t="shared" si="2"/>
        <v>192</v>
      </c>
      <c r="B197" s="26" t="s">
        <v>664</v>
      </c>
      <c r="C197" s="26" t="s">
        <v>665</v>
      </c>
      <c r="D197" s="26" t="s">
        <v>507</v>
      </c>
      <c r="E197" s="111">
        <v>2562</v>
      </c>
      <c r="F197" s="26" t="s">
        <v>607</v>
      </c>
      <c r="G197" s="27"/>
      <c r="H197" s="24"/>
      <c r="I197" s="14"/>
      <c r="J197" s="14"/>
    </row>
    <row r="198" spans="1:10" s="40" customFormat="1">
      <c r="A198" s="26">
        <f t="shared" si="2"/>
        <v>193</v>
      </c>
      <c r="B198" s="26" t="s">
        <v>666</v>
      </c>
      <c r="C198" s="26" t="s">
        <v>667</v>
      </c>
      <c r="D198" s="26" t="s">
        <v>507</v>
      </c>
      <c r="E198" s="111">
        <v>1487</v>
      </c>
      <c r="F198" s="26" t="s">
        <v>607</v>
      </c>
      <c r="G198" s="25"/>
      <c r="H198" s="24"/>
      <c r="I198" s="14"/>
      <c r="J198" s="14"/>
    </row>
    <row r="199" spans="1:10" s="40" customFormat="1">
      <c r="A199" s="26">
        <f t="shared" ref="A199:A262" si="3">ROW(A194)</f>
        <v>194</v>
      </c>
      <c r="B199" s="26" t="s">
        <v>666</v>
      </c>
      <c r="C199" s="26" t="s">
        <v>668</v>
      </c>
      <c r="D199" s="26" t="s">
        <v>507</v>
      </c>
      <c r="E199" s="111">
        <v>1487</v>
      </c>
      <c r="F199" s="26" t="s">
        <v>607</v>
      </c>
      <c r="G199" s="25"/>
      <c r="H199" s="24"/>
      <c r="I199" s="14"/>
      <c r="J199" s="14"/>
    </row>
    <row r="200" spans="1:10" s="40" customFormat="1">
      <c r="A200" s="26">
        <f t="shared" si="3"/>
        <v>195</v>
      </c>
      <c r="B200" s="26" t="s">
        <v>666</v>
      </c>
      <c r="C200" s="26" t="s">
        <v>669</v>
      </c>
      <c r="D200" s="26" t="s">
        <v>507</v>
      </c>
      <c r="E200" s="111">
        <v>1416</v>
      </c>
      <c r="F200" s="26" t="s">
        <v>607</v>
      </c>
      <c r="G200" s="25"/>
      <c r="H200" s="24"/>
      <c r="I200" s="14"/>
      <c r="J200" s="14"/>
    </row>
    <row r="201" spans="1:10" s="40" customFormat="1" ht="25.5">
      <c r="A201" s="26">
        <f t="shared" si="3"/>
        <v>196</v>
      </c>
      <c r="B201" s="26" t="s">
        <v>670</v>
      </c>
      <c r="C201" s="26" t="s">
        <v>671</v>
      </c>
      <c r="D201" s="26" t="s">
        <v>507</v>
      </c>
      <c r="E201" s="111">
        <v>12300</v>
      </c>
      <c r="F201" s="26" t="s">
        <v>607</v>
      </c>
      <c r="G201" s="25"/>
      <c r="H201" s="24"/>
      <c r="I201" s="14"/>
      <c r="J201" s="14"/>
    </row>
    <row r="202" spans="1:10" s="40" customFormat="1">
      <c r="A202" s="26">
        <f t="shared" si="3"/>
        <v>197</v>
      </c>
      <c r="B202" s="26" t="s">
        <v>672</v>
      </c>
      <c r="C202" s="26" t="s">
        <v>673</v>
      </c>
      <c r="D202" s="26">
        <v>2018</v>
      </c>
      <c r="E202" s="111">
        <v>898.34</v>
      </c>
      <c r="F202" s="26" t="s">
        <v>607</v>
      </c>
      <c r="G202" s="25"/>
      <c r="H202" s="24"/>
      <c r="I202" s="14"/>
      <c r="J202" s="14"/>
    </row>
    <row r="203" spans="1:10" s="40" customFormat="1">
      <c r="A203" s="26">
        <f t="shared" si="3"/>
        <v>198</v>
      </c>
      <c r="B203" s="26" t="s">
        <v>674</v>
      </c>
      <c r="C203" s="26" t="s">
        <v>675</v>
      </c>
      <c r="D203" s="26">
        <v>2018</v>
      </c>
      <c r="E203" s="111">
        <v>898.22</v>
      </c>
      <c r="F203" s="26" t="s">
        <v>607</v>
      </c>
      <c r="G203" s="25"/>
      <c r="H203" s="24"/>
      <c r="I203" s="14"/>
      <c r="J203" s="14"/>
    </row>
    <row r="204" spans="1:10" s="40" customFormat="1">
      <c r="A204" s="26">
        <f t="shared" si="3"/>
        <v>199</v>
      </c>
      <c r="B204" s="26" t="s">
        <v>676</v>
      </c>
      <c r="C204" s="26" t="s">
        <v>677</v>
      </c>
      <c r="D204" s="26">
        <v>2018</v>
      </c>
      <c r="E204" s="111">
        <v>898.22</v>
      </c>
      <c r="F204" s="26" t="s">
        <v>607</v>
      </c>
      <c r="G204" s="25"/>
      <c r="H204" s="24"/>
      <c r="I204" s="14"/>
      <c r="J204" s="14"/>
    </row>
    <row r="205" spans="1:10" s="40" customFormat="1">
      <c r="A205" s="26">
        <f t="shared" si="3"/>
        <v>200</v>
      </c>
      <c r="B205" s="26" t="s">
        <v>678</v>
      </c>
      <c r="C205" s="26" t="s">
        <v>679</v>
      </c>
      <c r="D205" s="26">
        <v>2018</v>
      </c>
      <c r="E205" s="111">
        <v>898.22</v>
      </c>
      <c r="F205" s="26" t="s">
        <v>607</v>
      </c>
      <c r="G205" s="25"/>
      <c r="H205" s="24"/>
      <c r="I205" s="14"/>
      <c r="J205" s="14"/>
    </row>
    <row r="206" spans="1:10" s="40" customFormat="1">
      <c r="A206" s="26">
        <f t="shared" si="3"/>
        <v>201</v>
      </c>
      <c r="B206" s="26" t="s">
        <v>680</v>
      </c>
      <c r="C206" s="26" t="s">
        <v>681</v>
      </c>
      <c r="D206" s="26">
        <v>2018</v>
      </c>
      <c r="E206" s="111">
        <v>898.22</v>
      </c>
      <c r="F206" s="26" t="s">
        <v>607</v>
      </c>
      <c r="G206" s="25"/>
      <c r="H206" s="24"/>
      <c r="I206" s="14"/>
      <c r="J206" s="14"/>
    </row>
    <row r="207" spans="1:10" s="40" customFormat="1">
      <c r="A207" s="26">
        <f t="shared" si="3"/>
        <v>202</v>
      </c>
      <c r="B207" s="26" t="s">
        <v>682</v>
      </c>
      <c r="C207" s="26" t="s">
        <v>683</v>
      </c>
      <c r="D207" s="26">
        <v>2018</v>
      </c>
      <c r="E207" s="111">
        <v>898.22</v>
      </c>
      <c r="F207" s="26" t="s">
        <v>607</v>
      </c>
      <c r="G207" s="25"/>
      <c r="H207" s="112"/>
      <c r="I207" s="14"/>
      <c r="J207" s="14"/>
    </row>
    <row r="208" spans="1:10" s="40" customFormat="1">
      <c r="A208" s="26">
        <f t="shared" si="3"/>
        <v>203</v>
      </c>
      <c r="B208" s="26" t="s">
        <v>684</v>
      </c>
      <c r="C208" s="26" t="s">
        <v>685</v>
      </c>
      <c r="D208" s="26">
        <v>2018</v>
      </c>
      <c r="E208" s="111">
        <v>898.22</v>
      </c>
      <c r="F208" s="26" t="s">
        <v>607</v>
      </c>
      <c r="G208" s="25"/>
      <c r="H208" s="24"/>
      <c r="I208" s="14"/>
      <c r="J208" s="14"/>
    </row>
    <row r="209" spans="1:10" s="40" customFormat="1">
      <c r="A209" s="26">
        <f t="shared" si="3"/>
        <v>204</v>
      </c>
      <c r="B209" s="26" t="s">
        <v>686</v>
      </c>
      <c r="C209" s="26" t="s">
        <v>687</v>
      </c>
      <c r="D209" s="26">
        <v>2018</v>
      </c>
      <c r="E209" s="111">
        <v>898.22</v>
      </c>
      <c r="F209" s="26" t="s">
        <v>607</v>
      </c>
      <c r="G209" s="25"/>
      <c r="H209" s="24"/>
      <c r="I209" s="14"/>
      <c r="J209" s="14"/>
    </row>
    <row r="210" spans="1:10" s="40" customFormat="1">
      <c r="A210" s="26">
        <f t="shared" si="3"/>
        <v>205</v>
      </c>
      <c r="B210" s="26" t="s">
        <v>688</v>
      </c>
      <c r="C210" s="26" t="s">
        <v>689</v>
      </c>
      <c r="D210" s="26">
        <v>2018</v>
      </c>
      <c r="E210" s="111">
        <v>898.22</v>
      </c>
      <c r="F210" s="26" t="s">
        <v>607</v>
      </c>
      <c r="G210" s="25"/>
      <c r="H210" s="24"/>
      <c r="I210" s="14"/>
      <c r="J210" s="14"/>
    </row>
    <row r="211" spans="1:10" s="40" customFormat="1">
      <c r="A211" s="26">
        <f t="shared" si="3"/>
        <v>206</v>
      </c>
      <c r="B211" s="26" t="s">
        <v>690</v>
      </c>
      <c r="C211" s="26" t="s">
        <v>691</v>
      </c>
      <c r="D211" s="26">
        <v>2018</v>
      </c>
      <c r="E211" s="111">
        <v>898.22</v>
      </c>
      <c r="F211" s="26" t="s">
        <v>607</v>
      </c>
      <c r="G211" s="25"/>
      <c r="H211" s="24"/>
      <c r="I211" s="14"/>
      <c r="J211" s="14"/>
    </row>
    <row r="212" spans="1:10" s="40" customFormat="1">
      <c r="A212" s="26">
        <f t="shared" si="3"/>
        <v>207</v>
      </c>
      <c r="B212" s="26" t="s">
        <v>692</v>
      </c>
      <c r="C212" s="26" t="s">
        <v>693</v>
      </c>
      <c r="D212" s="26">
        <v>2018</v>
      </c>
      <c r="E212" s="111">
        <v>898.22</v>
      </c>
      <c r="F212" s="26" t="s">
        <v>607</v>
      </c>
      <c r="G212" s="25"/>
      <c r="H212" s="24"/>
      <c r="I212" s="14"/>
      <c r="J212" s="14"/>
    </row>
    <row r="213" spans="1:10" s="40" customFormat="1">
      <c r="A213" s="26">
        <f t="shared" si="3"/>
        <v>208</v>
      </c>
      <c r="B213" s="26" t="s">
        <v>694</v>
      </c>
      <c r="C213" s="26" t="s">
        <v>695</v>
      </c>
      <c r="D213" s="26">
        <v>2018</v>
      </c>
      <c r="E213" s="111">
        <v>898.22</v>
      </c>
      <c r="F213" s="26" t="s">
        <v>607</v>
      </c>
      <c r="G213" s="25"/>
      <c r="H213" s="24"/>
      <c r="I213" s="14"/>
      <c r="J213" s="14"/>
    </row>
    <row r="214" spans="1:10" s="40" customFormat="1">
      <c r="A214" s="26">
        <f t="shared" si="3"/>
        <v>209</v>
      </c>
      <c r="B214" s="26" t="s">
        <v>696</v>
      </c>
      <c r="C214" s="26" t="s">
        <v>697</v>
      </c>
      <c r="D214" s="26">
        <v>2018</v>
      </c>
      <c r="E214" s="111">
        <v>898.22</v>
      </c>
      <c r="F214" s="26" t="s">
        <v>607</v>
      </c>
      <c r="G214" s="25"/>
      <c r="H214" s="24"/>
      <c r="I214" s="14"/>
      <c r="J214" s="14"/>
    </row>
    <row r="215" spans="1:10" s="40" customFormat="1">
      <c r="A215" s="26">
        <f t="shared" si="3"/>
        <v>210</v>
      </c>
      <c r="B215" s="26" t="s">
        <v>698</v>
      </c>
      <c r="C215" s="26" t="s">
        <v>699</v>
      </c>
      <c r="D215" s="26">
        <v>2018</v>
      </c>
      <c r="E215" s="111">
        <v>898.22</v>
      </c>
      <c r="F215" s="26" t="s">
        <v>607</v>
      </c>
      <c r="G215" s="25"/>
      <c r="H215" s="24"/>
      <c r="I215" s="14"/>
      <c r="J215" s="14"/>
    </row>
    <row r="216" spans="1:10" s="40" customFormat="1">
      <c r="A216" s="26">
        <f t="shared" si="3"/>
        <v>211</v>
      </c>
      <c r="B216" s="26" t="s">
        <v>698</v>
      </c>
      <c r="C216" s="26" t="s">
        <v>700</v>
      </c>
      <c r="D216" s="26">
        <v>2018</v>
      </c>
      <c r="E216" s="111">
        <v>898.22</v>
      </c>
      <c r="F216" s="26" t="s">
        <v>607</v>
      </c>
      <c r="G216" s="28"/>
      <c r="H216" s="24"/>
      <c r="I216" s="14"/>
      <c r="J216" s="14"/>
    </row>
    <row r="217" spans="1:10" s="40" customFormat="1">
      <c r="A217" s="26">
        <f t="shared" si="3"/>
        <v>212</v>
      </c>
      <c r="B217" s="26" t="s">
        <v>701</v>
      </c>
      <c r="C217" s="26" t="s">
        <v>702</v>
      </c>
      <c r="D217" s="26" t="s">
        <v>703</v>
      </c>
      <c r="E217" s="111">
        <v>1689</v>
      </c>
      <c r="F217" s="26" t="s">
        <v>607</v>
      </c>
      <c r="G217" s="25"/>
      <c r="H217" s="24"/>
      <c r="I217" s="14"/>
      <c r="J217" s="14"/>
    </row>
    <row r="218" spans="1:10" s="40" customFormat="1">
      <c r="A218" s="26">
        <f t="shared" si="3"/>
        <v>213</v>
      </c>
      <c r="B218" s="26" t="s">
        <v>704</v>
      </c>
      <c r="C218" s="26" t="s">
        <v>705</v>
      </c>
      <c r="D218" s="26">
        <v>2018</v>
      </c>
      <c r="E218" s="111">
        <v>4285</v>
      </c>
      <c r="F218" s="26" t="s">
        <v>607</v>
      </c>
      <c r="G218" s="25"/>
      <c r="H218" s="24"/>
      <c r="I218" s="14"/>
      <c r="J218" s="14"/>
    </row>
    <row r="219" spans="1:10" s="40" customFormat="1">
      <c r="A219" s="26">
        <f t="shared" si="3"/>
        <v>214</v>
      </c>
      <c r="B219" s="26" t="s">
        <v>706</v>
      </c>
      <c r="C219" s="26" t="s">
        <v>707</v>
      </c>
      <c r="D219" s="26">
        <v>2018</v>
      </c>
      <c r="E219" s="111">
        <v>4285</v>
      </c>
      <c r="F219" s="26" t="s">
        <v>607</v>
      </c>
      <c r="G219" s="25"/>
      <c r="H219" s="24"/>
      <c r="I219" s="14"/>
      <c r="J219" s="14"/>
    </row>
    <row r="220" spans="1:10" s="40" customFormat="1">
      <c r="A220" s="26">
        <f t="shared" si="3"/>
        <v>215</v>
      </c>
      <c r="B220" s="26" t="s">
        <v>708</v>
      </c>
      <c r="C220" s="26" t="s">
        <v>709</v>
      </c>
      <c r="D220" s="26">
        <v>2018</v>
      </c>
      <c r="E220" s="111">
        <v>4285</v>
      </c>
      <c r="F220" s="26" t="s">
        <v>607</v>
      </c>
      <c r="G220" s="25"/>
      <c r="H220" s="24"/>
      <c r="I220" s="14"/>
      <c r="J220" s="14"/>
    </row>
    <row r="221" spans="1:10" s="40" customFormat="1">
      <c r="A221" s="26">
        <f t="shared" si="3"/>
        <v>216</v>
      </c>
      <c r="B221" s="26" t="s">
        <v>710</v>
      </c>
      <c r="C221" s="26" t="s">
        <v>711</v>
      </c>
      <c r="D221" s="26">
        <v>2018</v>
      </c>
      <c r="E221" s="111">
        <v>4285</v>
      </c>
      <c r="F221" s="26" t="s">
        <v>607</v>
      </c>
      <c r="G221" s="25"/>
      <c r="H221" s="24"/>
      <c r="I221" s="14"/>
      <c r="J221" s="14"/>
    </row>
    <row r="222" spans="1:10" s="40" customFormat="1">
      <c r="A222" s="26">
        <f t="shared" si="3"/>
        <v>217</v>
      </c>
      <c r="B222" s="26" t="s">
        <v>712</v>
      </c>
      <c r="C222" s="26" t="s">
        <v>713</v>
      </c>
      <c r="D222" s="26">
        <v>2018</v>
      </c>
      <c r="E222" s="111">
        <v>4285</v>
      </c>
      <c r="F222" s="26" t="s">
        <v>607</v>
      </c>
      <c r="G222" s="25"/>
      <c r="H222" s="24"/>
      <c r="I222" s="14"/>
      <c r="J222" s="14"/>
    </row>
    <row r="223" spans="1:10" s="40" customFormat="1">
      <c r="A223" s="26">
        <f t="shared" si="3"/>
        <v>218</v>
      </c>
      <c r="B223" s="26" t="s">
        <v>804</v>
      </c>
      <c r="C223" s="26" t="s">
        <v>882</v>
      </c>
      <c r="D223" s="26">
        <v>2018</v>
      </c>
      <c r="E223" s="111">
        <v>899.99</v>
      </c>
      <c r="F223" s="26" t="s">
        <v>607</v>
      </c>
      <c r="G223" s="25"/>
      <c r="H223" s="24"/>
      <c r="I223" s="14"/>
      <c r="J223" s="14"/>
    </row>
    <row r="224" spans="1:10" s="40" customFormat="1">
      <c r="A224" s="26">
        <f t="shared" si="3"/>
        <v>219</v>
      </c>
      <c r="B224" s="26" t="s">
        <v>714</v>
      </c>
      <c r="C224" s="26" t="s">
        <v>715</v>
      </c>
      <c r="D224" s="26" t="s">
        <v>716</v>
      </c>
      <c r="E224" s="111">
        <v>2599</v>
      </c>
      <c r="F224" s="26" t="s">
        <v>607</v>
      </c>
      <c r="G224" s="25"/>
      <c r="H224" s="24"/>
      <c r="I224" s="14"/>
      <c r="J224" s="14"/>
    </row>
    <row r="225" spans="1:10" s="40" customFormat="1">
      <c r="A225" s="26">
        <f t="shared" si="3"/>
        <v>220</v>
      </c>
      <c r="B225" s="26" t="s">
        <v>714</v>
      </c>
      <c r="C225" s="26" t="s">
        <v>717</v>
      </c>
      <c r="D225" s="26" t="s">
        <v>716</v>
      </c>
      <c r="E225" s="111">
        <v>2599</v>
      </c>
      <c r="F225" s="26" t="s">
        <v>607</v>
      </c>
      <c r="G225" s="25"/>
      <c r="H225" s="24"/>
      <c r="I225" s="14"/>
      <c r="J225" s="14"/>
    </row>
    <row r="226" spans="1:10" s="40" customFormat="1">
      <c r="A226" s="26">
        <f t="shared" si="3"/>
        <v>221</v>
      </c>
      <c r="B226" s="26" t="s">
        <v>718</v>
      </c>
      <c r="C226" s="26" t="s">
        <v>719</v>
      </c>
      <c r="D226" s="26" t="s">
        <v>716</v>
      </c>
      <c r="E226" s="111">
        <v>2779.8</v>
      </c>
      <c r="F226" s="26" t="s">
        <v>607</v>
      </c>
      <c r="G226" s="25"/>
      <c r="H226" s="24"/>
      <c r="I226" s="14"/>
      <c r="J226" s="14"/>
    </row>
    <row r="227" spans="1:10" s="40" customFormat="1">
      <c r="A227" s="26">
        <f t="shared" si="3"/>
        <v>222</v>
      </c>
      <c r="B227" s="26" t="s">
        <v>718</v>
      </c>
      <c r="C227" s="26" t="s">
        <v>720</v>
      </c>
      <c r="D227" s="26" t="s">
        <v>716</v>
      </c>
      <c r="E227" s="111">
        <v>2779.8</v>
      </c>
      <c r="F227" s="26" t="s">
        <v>607</v>
      </c>
      <c r="G227" s="25"/>
      <c r="H227" s="24"/>
      <c r="I227" s="14"/>
      <c r="J227" s="14"/>
    </row>
    <row r="228" spans="1:10" s="40" customFormat="1">
      <c r="A228" s="26">
        <f t="shared" si="3"/>
        <v>223</v>
      </c>
      <c r="B228" s="26" t="s">
        <v>721</v>
      </c>
      <c r="C228" s="26" t="s">
        <v>722</v>
      </c>
      <c r="D228" s="26" t="s">
        <v>723</v>
      </c>
      <c r="E228" s="111">
        <v>1180</v>
      </c>
      <c r="F228" s="26" t="s">
        <v>607</v>
      </c>
      <c r="G228" s="25"/>
      <c r="H228" s="24"/>
      <c r="I228" s="14"/>
      <c r="J228" s="14"/>
    </row>
    <row r="229" spans="1:10" s="40" customFormat="1">
      <c r="A229" s="26">
        <f t="shared" si="3"/>
        <v>224</v>
      </c>
      <c r="B229" s="26" t="s">
        <v>724</v>
      </c>
      <c r="C229" s="26" t="s">
        <v>725</v>
      </c>
      <c r="D229" s="26" t="s">
        <v>635</v>
      </c>
      <c r="E229" s="111">
        <v>1458.97</v>
      </c>
      <c r="F229" s="26" t="s">
        <v>607</v>
      </c>
      <c r="G229" s="25"/>
      <c r="H229" s="24"/>
      <c r="I229" s="14"/>
      <c r="J229" s="14"/>
    </row>
    <row r="230" spans="1:10" s="40" customFormat="1">
      <c r="A230" s="26">
        <f t="shared" si="3"/>
        <v>225</v>
      </c>
      <c r="B230" s="26" t="s">
        <v>726</v>
      </c>
      <c r="C230" s="26" t="s">
        <v>943</v>
      </c>
      <c r="D230" s="26">
        <v>2020</v>
      </c>
      <c r="E230" s="111">
        <v>5982.72</v>
      </c>
      <c r="F230" s="26" t="s">
        <v>607</v>
      </c>
      <c r="G230" s="25"/>
      <c r="H230" s="24"/>
      <c r="I230" s="14"/>
      <c r="J230" s="14"/>
    </row>
    <row r="231" spans="1:10" s="40" customFormat="1" ht="25.5">
      <c r="A231" s="26">
        <f t="shared" si="3"/>
        <v>226</v>
      </c>
      <c r="B231" s="26" t="s">
        <v>727</v>
      </c>
      <c r="C231" s="26" t="s">
        <v>728</v>
      </c>
      <c r="D231" s="26">
        <v>2020</v>
      </c>
      <c r="E231" s="111">
        <v>4699</v>
      </c>
      <c r="F231" s="26" t="s">
        <v>607</v>
      </c>
      <c r="G231" s="25"/>
      <c r="H231" s="24"/>
      <c r="I231" s="14"/>
      <c r="J231" s="14"/>
    </row>
    <row r="232" spans="1:10" s="40" customFormat="1" ht="25.5">
      <c r="A232" s="26">
        <f t="shared" si="3"/>
        <v>227</v>
      </c>
      <c r="B232" s="26" t="s">
        <v>729</v>
      </c>
      <c r="C232" s="26" t="s">
        <v>728</v>
      </c>
      <c r="D232" s="26">
        <v>2020</v>
      </c>
      <c r="E232" s="111">
        <v>4499</v>
      </c>
      <c r="F232" s="26" t="s">
        <v>607</v>
      </c>
      <c r="G232" s="25"/>
      <c r="H232" s="24"/>
      <c r="I232" s="14"/>
      <c r="J232" s="14"/>
    </row>
    <row r="233" spans="1:10" s="40" customFormat="1">
      <c r="A233" s="26">
        <f t="shared" si="3"/>
        <v>228</v>
      </c>
      <c r="B233" s="26" t="s">
        <v>730</v>
      </c>
      <c r="C233" s="26" t="s">
        <v>944</v>
      </c>
      <c r="D233" s="26">
        <v>2020</v>
      </c>
      <c r="E233" s="111">
        <v>5999</v>
      </c>
      <c r="F233" s="26" t="s">
        <v>607</v>
      </c>
      <c r="G233" s="25"/>
      <c r="H233" s="24"/>
      <c r="I233" s="14"/>
      <c r="J233" s="14"/>
    </row>
    <row r="234" spans="1:10" s="40" customFormat="1">
      <c r="A234" s="26">
        <f t="shared" si="3"/>
        <v>229</v>
      </c>
      <c r="B234" s="26" t="s">
        <v>731</v>
      </c>
      <c r="C234" s="26" t="s">
        <v>732</v>
      </c>
      <c r="D234" s="26">
        <v>2020</v>
      </c>
      <c r="E234" s="111">
        <v>1079</v>
      </c>
      <c r="F234" s="26" t="s">
        <v>607</v>
      </c>
      <c r="G234" s="25"/>
      <c r="H234" s="24"/>
      <c r="I234" s="14"/>
      <c r="J234" s="14"/>
    </row>
    <row r="235" spans="1:10" s="40" customFormat="1">
      <c r="A235" s="26">
        <f t="shared" si="3"/>
        <v>230</v>
      </c>
      <c r="B235" s="26" t="s">
        <v>731</v>
      </c>
      <c r="C235" s="26" t="s">
        <v>733</v>
      </c>
      <c r="D235" s="26">
        <v>2020</v>
      </c>
      <c r="E235" s="111">
        <v>1079</v>
      </c>
      <c r="F235" s="26" t="s">
        <v>607</v>
      </c>
      <c r="G235" s="25"/>
      <c r="H235" s="24"/>
      <c r="I235" s="14"/>
      <c r="J235" s="14"/>
    </row>
    <row r="236" spans="1:10" s="40" customFormat="1">
      <c r="A236" s="26">
        <f t="shared" si="3"/>
        <v>231</v>
      </c>
      <c r="B236" s="26" t="s">
        <v>734</v>
      </c>
      <c r="C236" s="26" t="s">
        <v>735</v>
      </c>
      <c r="D236" s="26">
        <v>2020</v>
      </c>
      <c r="E236" s="111">
        <v>159</v>
      </c>
      <c r="F236" s="26" t="s">
        <v>607</v>
      </c>
      <c r="G236" s="25"/>
      <c r="H236" s="24"/>
      <c r="I236" s="14"/>
      <c r="J236" s="14"/>
    </row>
    <row r="237" spans="1:10" s="40" customFormat="1">
      <c r="A237" s="26">
        <f t="shared" si="3"/>
        <v>232</v>
      </c>
      <c r="B237" s="26" t="s">
        <v>800</v>
      </c>
      <c r="C237" s="113" t="s">
        <v>801</v>
      </c>
      <c r="D237" s="26">
        <v>2021</v>
      </c>
      <c r="E237" s="111">
        <v>1490</v>
      </c>
      <c r="F237" s="26" t="s">
        <v>607</v>
      </c>
      <c r="G237" s="25"/>
      <c r="H237" s="24"/>
      <c r="I237" s="14"/>
      <c r="J237" s="14"/>
    </row>
    <row r="238" spans="1:10" s="40" customFormat="1">
      <c r="A238" s="26">
        <f t="shared" si="3"/>
        <v>233</v>
      </c>
      <c r="B238" s="114" t="s">
        <v>802</v>
      </c>
      <c r="C238" s="115" t="s">
        <v>803</v>
      </c>
      <c r="D238" s="96">
        <v>2021</v>
      </c>
      <c r="E238" s="111">
        <v>5567</v>
      </c>
      <c r="F238" s="26" t="s">
        <v>607</v>
      </c>
      <c r="G238" s="25"/>
      <c r="H238" s="24"/>
      <c r="I238" s="14"/>
      <c r="J238" s="14"/>
    </row>
    <row r="239" spans="1:10" s="40" customFormat="1">
      <c r="A239" s="26">
        <f t="shared" si="3"/>
        <v>234</v>
      </c>
      <c r="B239" s="114" t="s">
        <v>804</v>
      </c>
      <c r="C239" s="115" t="s">
        <v>805</v>
      </c>
      <c r="D239" s="96">
        <v>2021</v>
      </c>
      <c r="E239" s="111">
        <v>2100</v>
      </c>
      <c r="F239" s="26" t="s">
        <v>607</v>
      </c>
      <c r="G239" s="25"/>
      <c r="H239" s="24"/>
      <c r="I239" s="14"/>
      <c r="J239" s="14"/>
    </row>
    <row r="240" spans="1:10" s="40" customFormat="1">
      <c r="A240" s="26">
        <f t="shared" si="3"/>
        <v>235</v>
      </c>
      <c r="B240" s="114" t="s">
        <v>806</v>
      </c>
      <c r="C240" s="115" t="s">
        <v>807</v>
      </c>
      <c r="D240" s="96">
        <v>2021</v>
      </c>
      <c r="E240" s="111">
        <v>5771</v>
      </c>
      <c r="F240" s="26" t="s">
        <v>607</v>
      </c>
      <c r="G240" s="25"/>
      <c r="H240" s="24"/>
      <c r="I240" s="14"/>
      <c r="J240" s="14"/>
    </row>
    <row r="241" spans="1:10" s="40" customFormat="1">
      <c r="A241" s="26">
        <f t="shared" si="3"/>
        <v>236</v>
      </c>
      <c r="B241" s="116" t="s">
        <v>808</v>
      </c>
      <c r="C241" s="115" t="s">
        <v>809</v>
      </c>
      <c r="D241" s="96">
        <v>2021</v>
      </c>
      <c r="E241" s="111">
        <v>8778.01</v>
      </c>
      <c r="F241" s="26" t="s">
        <v>607</v>
      </c>
      <c r="G241" s="25"/>
      <c r="H241" s="24"/>
      <c r="I241" s="14"/>
      <c r="J241" s="14"/>
    </row>
    <row r="242" spans="1:10" s="40" customFormat="1">
      <c r="A242" s="26">
        <f t="shared" si="3"/>
        <v>237</v>
      </c>
      <c r="B242" s="115" t="s">
        <v>810</v>
      </c>
      <c r="C242" s="117" t="s">
        <v>811</v>
      </c>
      <c r="D242" s="96">
        <v>2021</v>
      </c>
      <c r="E242" s="111">
        <v>2091</v>
      </c>
      <c r="F242" s="26" t="s">
        <v>607</v>
      </c>
      <c r="G242" s="25"/>
      <c r="H242" s="24"/>
      <c r="I242" s="14"/>
      <c r="J242" s="14"/>
    </row>
    <row r="243" spans="1:10" s="40" customFormat="1">
      <c r="A243" s="26">
        <f t="shared" si="3"/>
        <v>238</v>
      </c>
      <c r="B243" s="115" t="s">
        <v>810</v>
      </c>
      <c r="C243" s="117" t="s">
        <v>812</v>
      </c>
      <c r="D243" s="96">
        <v>2021</v>
      </c>
      <c r="E243" s="111">
        <v>2091</v>
      </c>
      <c r="F243" s="26" t="s">
        <v>607</v>
      </c>
      <c r="G243" s="25"/>
      <c r="H243" s="24"/>
      <c r="I243" s="14"/>
      <c r="J243" s="14"/>
    </row>
    <row r="244" spans="1:10" s="40" customFormat="1">
      <c r="A244" s="26">
        <f t="shared" si="3"/>
        <v>239</v>
      </c>
      <c r="B244" s="115" t="s">
        <v>813</v>
      </c>
      <c r="C244" s="117" t="s">
        <v>814</v>
      </c>
      <c r="D244" s="96">
        <v>2021</v>
      </c>
      <c r="E244" s="111">
        <v>1259</v>
      </c>
      <c r="F244" s="26" t="s">
        <v>607</v>
      </c>
      <c r="G244" s="25"/>
      <c r="H244" s="24"/>
      <c r="I244" s="14"/>
      <c r="J244" s="14"/>
    </row>
    <row r="245" spans="1:10" s="40" customFormat="1">
      <c r="A245" s="26">
        <f t="shared" si="3"/>
        <v>240</v>
      </c>
      <c r="B245" s="115" t="s">
        <v>813</v>
      </c>
      <c r="C245" s="117" t="s">
        <v>815</v>
      </c>
      <c r="D245" s="96">
        <v>2021</v>
      </c>
      <c r="E245" s="111">
        <v>1259</v>
      </c>
      <c r="F245" s="26" t="s">
        <v>607</v>
      </c>
      <c r="G245" s="25"/>
      <c r="H245" s="24"/>
      <c r="I245" s="14"/>
      <c r="J245" s="14"/>
    </row>
    <row r="246" spans="1:10" s="40" customFormat="1">
      <c r="A246" s="26">
        <f t="shared" si="3"/>
        <v>241</v>
      </c>
      <c r="B246" s="115" t="s">
        <v>810</v>
      </c>
      <c r="C246" s="115" t="s">
        <v>816</v>
      </c>
      <c r="D246" s="96">
        <v>2021</v>
      </c>
      <c r="E246" s="111">
        <v>2091</v>
      </c>
      <c r="F246" s="26" t="s">
        <v>607</v>
      </c>
      <c r="G246" s="25"/>
      <c r="H246" s="24"/>
      <c r="I246" s="14"/>
      <c r="J246" s="14"/>
    </row>
    <row r="247" spans="1:10" s="40" customFormat="1">
      <c r="A247" s="26">
        <f t="shared" si="3"/>
        <v>242</v>
      </c>
      <c r="B247" s="115" t="s">
        <v>810</v>
      </c>
      <c r="C247" s="115" t="s">
        <v>817</v>
      </c>
      <c r="D247" s="96">
        <v>2021</v>
      </c>
      <c r="E247" s="111">
        <v>2091</v>
      </c>
      <c r="F247" s="26" t="s">
        <v>607</v>
      </c>
      <c r="G247" s="25"/>
      <c r="H247" s="24"/>
      <c r="I247" s="14"/>
      <c r="J247" s="14"/>
    </row>
    <row r="248" spans="1:10" s="40" customFormat="1">
      <c r="A248" s="26">
        <f t="shared" si="3"/>
        <v>243</v>
      </c>
      <c r="B248" s="115" t="s">
        <v>813</v>
      </c>
      <c r="C248" s="115" t="s">
        <v>818</v>
      </c>
      <c r="D248" s="96">
        <v>2021</v>
      </c>
      <c r="E248" s="111">
        <v>1259</v>
      </c>
      <c r="F248" s="26" t="s">
        <v>607</v>
      </c>
      <c r="G248" s="25"/>
      <c r="H248" s="24"/>
      <c r="I248" s="14"/>
      <c r="J248" s="14"/>
    </row>
    <row r="249" spans="1:10" s="40" customFormat="1">
      <c r="A249" s="26">
        <f t="shared" si="3"/>
        <v>244</v>
      </c>
      <c r="B249" s="115" t="s">
        <v>810</v>
      </c>
      <c r="C249" s="115" t="s">
        <v>819</v>
      </c>
      <c r="D249" s="96">
        <v>2021</v>
      </c>
      <c r="E249" s="111">
        <v>2091</v>
      </c>
      <c r="F249" s="26" t="s">
        <v>607</v>
      </c>
      <c r="G249" s="25"/>
      <c r="H249" s="24"/>
      <c r="I249" s="14"/>
      <c r="J249" s="14"/>
    </row>
    <row r="250" spans="1:10" s="40" customFormat="1">
      <c r="A250" s="26">
        <f t="shared" si="3"/>
        <v>245</v>
      </c>
      <c r="B250" s="114" t="s">
        <v>820</v>
      </c>
      <c r="C250" s="115" t="s">
        <v>821</v>
      </c>
      <c r="D250" s="96">
        <v>2021</v>
      </c>
      <c r="E250" s="111">
        <v>682</v>
      </c>
      <c r="F250" s="26" t="s">
        <v>607</v>
      </c>
      <c r="G250" s="25"/>
      <c r="H250" s="24"/>
      <c r="I250" s="14"/>
      <c r="J250" s="14"/>
    </row>
    <row r="251" spans="1:10" s="40" customFormat="1">
      <c r="A251" s="26">
        <f t="shared" si="3"/>
        <v>246</v>
      </c>
      <c r="B251" s="115" t="s">
        <v>813</v>
      </c>
      <c r="C251" s="115" t="s">
        <v>822</v>
      </c>
      <c r="D251" s="96">
        <v>2021</v>
      </c>
      <c r="E251" s="111">
        <v>1259</v>
      </c>
      <c r="F251" s="26" t="s">
        <v>607</v>
      </c>
      <c r="G251" s="25"/>
      <c r="H251" s="24"/>
      <c r="I251" s="14"/>
      <c r="J251" s="14"/>
    </row>
    <row r="252" spans="1:10" s="40" customFormat="1">
      <c r="A252" s="26">
        <f t="shared" si="3"/>
        <v>247</v>
      </c>
      <c r="B252" s="115" t="s">
        <v>813</v>
      </c>
      <c r="C252" s="115" t="s">
        <v>823</v>
      </c>
      <c r="D252" s="96">
        <v>2021</v>
      </c>
      <c r="E252" s="111">
        <v>1259</v>
      </c>
      <c r="F252" s="26" t="s">
        <v>607</v>
      </c>
      <c r="G252" s="25"/>
      <c r="H252" s="24"/>
      <c r="I252" s="14"/>
      <c r="J252" s="14"/>
    </row>
    <row r="253" spans="1:10" s="40" customFormat="1">
      <c r="A253" s="26">
        <f t="shared" si="3"/>
        <v>248</v>
      </c>
      <c r="B253" s="115" t="s">
        <v>810</v>
      </c>
      <c r="C253" s="115" t="s">
        <v>824</v>
      </c>
      <c r="D253" s="96">
        <v>2021</v>
      </c>
      <c r="E253" s="111">
        <v>2091</v>
      </c>
      <c r="F253" s="26" t="s">
        <v>607</v>
      </c>
      <c r="G253" s="25"/>
      <c r="H253" s="24"/>
      <c r="I253" s="14"/>
      <c r="J253" s="14"/>
    </row>
    <row r="254" spans="1:10" s="40" customFormat="1">
      <c r="A254" s="26">
        <f t="shared" si="3"/>
        <v>249</v>
      </c>
      <c r="B254" s="115" t="s">
        <v>813</v>
      </c>
      <c r="C254" s="115" t="s">
        <v>825</v>
      </c>
      <c r="D254" s="96">
        <v>2021</v>
      </c>
      <c r="E254" s="111">
        <v>1259</v>
      </c>
      <c r="F254" s="26" t="s">
        <v>607</v>
      </c>
      <c r="G254" s="25"/>
      <c r="H254" s="24"/>
      <c r="I254" s="14"/>
      <c r="J254" s="14"/>
    </row>
    <row r="255" spans="1:10" s="40" customFormat="1">
      <c r="A255" s="26">
        <f t="shared" si="3"/>
        <v>250</v>
      </c>
      <c r="B255" s="114" t="s">
        <v>826</v>
      </c>
      <c r="C255" s="115" t="s">
        <v>827</v>
      </c>
      <c r="D255" s="96">
        <v>2021</v>
      </c>
      <c r="E255" s="111">
        <v>3123</v>
      </c>
      <c r="F255" s="26" t="s">
        <v>607</v>
      </c>
      <c r="G255" s="25"/>
      <c r="H255" s="24"/>
      <c r="I255" s="14"/>
      <c r="J255" s="14"/>
    </row>
    <row r="256" spans="1:10" s="40" customFormat="1">
      <c r="A256" s="26">
        <f t="shared" si="3"/>
        <v>251</v>
      </c>
      <c r="B256" s="114" t="s">
        <v>826</v>
      </c>
      <c r="C256" s="115" t="s">
        <v>828</v>
      </c>
      <c r="D256" s="96">
        <v>2021</v>
      </c>
      <c r="E256" s="111">
        <v>3123</v>
      </c>
      <c r="F256" s="26" t="s">
        <v>607</v>
      </c>
      <c r="G256" s="25"/>
      <c r="H256" s="24"/>
      <c r="I256" s="14"/>
      <c r="J256" s="14"/>
    </row>
    <row r="257" spans="1:10" s="40" customFormat="1">
      <c r="A257" s="26">
        <f t="shared" si="3"/>
        <v>252</v>
      </c>
      <c r="B257" s="114" t="s">
        <v>826</v>
      </c>
      <c r="C257" s="115" t="s">
        <v>829</v>
      </c>
      <c r="D257" s="96">
        <v>2021</v>
      </c>
      <c r="E257" s="111">
        <v>3123</v>
      </c>
      <c r="F257" s="26" t="s">
        <v>607</v>
      </c>
      <c r="G257" s="25"/>
      <c r="H257" s="24"/>
      <c r="I257" s="14"/>
      <c r="J257" s="14"/>
    </row>
    <row r="258" spans="1:10" s="40" customFormat="1">
      <c r="A258" s="26">
        <f t="shared" si="3"/>
        <v>253</v>
      </c>
      <c r="B258" s="116" t="s">
        <v>826</v>
      </c>
      <c r="C258" s="118" t="s">
        <v>830</v>
      </c>
      <c r="D258" s="96">
        <v>2021</v>
      </c>
      <c r="E258" s="111">
        <v>3123</v>
      </c>
      <c r="F258" s="26" t="s">
        <v>607</v>
      </c>
      <c r="G258" s="25"/>
      <c r="H258" s="24"/>
      <c r="I258" s="14"/>
      <c r="J258" s="14"/>
    </row>
    <row r="259" spans="1:10" s="40" customFormat="1">
      <c r="A259" s="26">
        <f t="shared" si="3"/>
        <v>254</v>
      </c>
      <c r="B259" s="115" t="s">
        <v>831</v>
      </c>
      <c r="C259" s="115" t="s">
        <v>832</v>
      </c>
      <c r="D259" s="96">
        <v>2021</v>
      </c>
      <c r="E259" s="111">
        <v>3123</v>
      </c>
      <c r="F259" s="26" t="s">
        <v>607</v>
      </c>
      <c r="G259" s="25"/>
      <c r="H259" s="24"/>
      <c r="I259" s="14"/>
      <c r="J259" s="14"/>
    </row>
    <row r="260" spans="1:10" s="40" customFormat="1">
      <c r="A260" s="26">
        <f t="shared" si="3"/>
        <v>255</v>
      </c>
      <c r="B260" s="115" t="s">
        <v>831</v>
      </c>
      <c r="C260" s="115" t="s">
        <v>833</v>
      </c>
      <c r="D260" s="96">
        <v>2021</v>
      </c>
      <c r="E260" s="111">
        <v>3123</v>
      </c>
      <c r="F260" s="26" t="s">
        <v>607</v>
      </c>
      <c r="G260" s="25"/>
      <c r="H260" s="24"/>
      <c r="I260" s="14"/>
      <c r="J260" s="14"/>
    </row>
    <row r="261" spans="1:10" s="40" customFormat="1">
      <c r="A261" s="26">
        <f t="shared" si="3"/>
        <v>256</v>
      </c>
      <c r="B261" s="115" t="s">
        <v>834</v>
      </c>
      <c r="C261" s="115" t="s">
        <v>835</v>
      </c>
      <c r="D261" s="96">
        <v>2021</v>
      </c>
      <c r="E261" s="111">
        <v>5288</v>
      </c>
      <c r="F261" s="26" t="s">
        <v>607</v>
      </c>
      <c r="G261" s="25"/>
      <c r="H261" s="24"/>
      <c r="I261" s="14"/>
      <c r="J261" s="14"/>
    </row>
    <row r="262" spans="1:10" s="40" customFormat="1">
      <c r="A262" s="26">
        <f t="shared" si="3"/>
        <v>257</v>
      </c>
      <c r="B262" s="115" t="s">
        <v>836</v>
      </c>
      <c r="C262" s="115" t="s">
        <v>837</v>
      </c>
      <c r="D262" s="96">
        <v>2021</v>
      </c>
      <c r="E262" s="111">
        <v>947</v>
      </c>
      <c r="F262" s="26" t="s">
        <v>607</v>
      </c>
      <c r="G262" s="25"/>
      <c r="H262" s="24"/>
      <c r="I262" s="14"/>
      <c r="J262" s="14"/>
    </row>
    <row r="263" spans="1:10" s="40" customFormat="1">
      <c r="A263" s="26">
        <f t="shared" ref="A263:A290" si="4">ROW(A258)</f>
        <v>258</v>
      </c>
      <c r="B263" s="115" t="s">
        <v>945</v>
      </c>
      <c r="C263" s="115" t="s">
        <v>860</v>
      </c>
      <c r="D263" s="96">
        <v>2022</v>
      </c>
      <c r="E263" s="111">
        <v>4797</v>
      </c>
      <c r="F263" s="26" t="s">
        <v>607</v>
      </c>
      <c r="G263" s="25"/>
      <c r="H263" s="24"/>
      <c r="I263" s="14"/>
      <c r="J263" s="14"/>
    </row>
    <row r="264" spans="1:10" s="40" customFormat="1">
      <c r="A264" s="26">
        <f t="shared" si="4"/>
        <v>259</v>
      </c>
      <c r="B264" s="115" t="s">
        <v>946</v>
      </c>
      <c r="C264" s="115" t="s">
        <v>947</v>
      </c>
      <c r="D264" s="96">
        <v>2022</v>
      </c>
      <c r="E264" s="111">
        <v>7749</v>
      </c>
      <c r="F264" s="26" t="s">
        <v>607</v>
      </c>
      <c r="G264" s="25"/>
      <c r="H264" s="24"/>
      <c r="I264" s="14"/>
      <c r="J264" s="14"/>
    </row>
    <row r="265" spans="1:10" s="40" customFormat="1">
      <c r="A265" s="26">
        <f t="shared" si="4"/>
        <v>260</v>
      </c>
      <c r="B265" s="115" t="s">
        <v>946</v>
      </c>
      <c r="C265" s="115" t="s">
        <v>948</v>
      </c>
      <c r="D265" s="96">
        <v>2022</v>
      </c>
      <c r="E265" s="111">
        <v>9875</v>
      </c>
      <c r="F265" s="26" t="s">
        <v>607</v>
      </c>
      <c r="G265" s="25"/>
      <c r="H265" s="24"/>
      <c r="I265" s="14"/>
      <c r="J265" s="14"/>
    </row>
    <row r="266" spans="1:10" s="40" customFormat="1">
      <c r="A266" s="26">
        <f t="shared" si="4"/>
        <v>261</v>
      </c>
      <c r="B266" s="119" t="s">
        <v>949</v>
      </c>
      <c r="C266" s="119" t="s">
        <v>885</v>
      </c>
      <c r="D266" s="96">
        <v>2022</v>
      </c>
      <c r="E266" s="111">
        <v>165120.12</v>
      </c>
      <c r="F266" s="26" t="s">
        <v>607</v>
      </c>
      <c r="G266" s="25"/>
      <c r="H266" s="24"/>
      <c r="I266" s="14"/>
      <c r="J266" s="14"/>
    </row>
    <row r="267" spans="1:10" s="40" customFormat="1">
      <c r="A267" s="26">
        <f t="shared" si="4"/>
        <v>262</v>
      </c>
      <c r="B267" s="119" t="s">
        <v>883</v>
      </c>
      <c r="C267" s="120" t="s">
        <v>884</v>
      </c>
      <c r="D267" s="96">
        <v>2023</v>
      </c>
      <c r="E267" s="85">
        <v>7234.86</v>
      </c>
      <c r="F267" s="26" t="s">
        <v>607</v>
      </c>
      <c r="G267" s="25"/>
      <c r="H267" s="24"/>
      <c r="I267" s="14"/>
      <c r="J267" s="14"/>
    </row>
    <row r="268" spans="1:10" s="40" customFormat="1">
      <c r="A268" s="26">
        <f t="shared" si="4"/>
        <v>263</v>
      </c>
      <c r="B268" s="121" t="s">
        <v>950</v>
      </c>
      <c r="C268" s="120" t="s">
        <v>951</v>
      </c>
      <c r="D268" s="96">
        <v>2023</v>
      </c>
      <c r="E268" s="85">
        <v>10798.38</v>
      </c>
      <c r="F268" s="26" t="s">
        <v>607</v>
      </c>
      <c r="G268" s="25"/>
      <c r="H268" s="24"/>
      <c r="I268" s="14"/>
      <c r="J268" s="14"/>
    </row>
    <row r="269" spans="1:10" s="40" customFormat="1">
      <c r="A269" s="26">
        <f t="shared" si="4"/>
        <v>264</v>
      </c>
      <c r="B269" s="121" t="s">
        <v>887</v>
      </c>
      <c r="C269" s="122" t="s">
        <v>888</v>
      </c>
      <c r="D269" s="96">
        <v>2023</v>
      </c>
      <c r="E269" s="85">
        <v>44421.78</v>
      </c>
      <c r="F269" s="26" t="s">
        <v>607</v>
      </c>
      <c r="G269" s="25"/>
      <c r="H269" s="24"/>
      <c r="I269" s="14"/>
      <c r="J269" s="14"/>
    </row>
    <row r="270" spans="1:10" s="40" customFormat="1">
      <c r="A270" s="26">
        <f t="shared" si="4"/>
        <v>265</v>
      </c>
      <c r="B270" s="121" t="s">
        <v>889</v>
      </c>
      <c r="C270" s="122" t="s">
        <v>890</v>
      </c>
      <c r="D270" s="96">
        <v>2023</v>
      </c>
      <c r="E270" s="85">
        <v>3321</v>
      </c>
      <c r="F270" s="26" t="s">
        <v>607</v>
      </c>
      <c r="G270" s="25"/>
      <c r="H270" s="24"/>
      <c r="I270" s="14"/>
      <c r="J270" s="14"/>
    </row>
    <row r="271" spans="1:10" s="40" customFormat="1">
      <c r="A271" s="26">
        <f t="shared" si="4"/>
        <v>266</v>
      </c>
      <c r="B271" s="121" t="s">
        <v>891</v>
      </c>
      <c r="C271" s="122" t="s">
        <v>892</v>
      </c>
      <c r="D271" s="96">
        <v>2023</v>
      </c>
      <c r="E271" s="85">
        <v>799</v>
      </c>
      <c r="F271" s="26" t="s">
        <v>607</v>
      </c>
      <c r="G271" s="25"/>
      <c r="H271" s="24"/>
      <c r="I271" s="14"/>
      <c r="J271" s="14"/>
    </row>
    <row r="272" spans="1:10" s="40" customFormat="1">
      <c r="A272" s="26">
        <f t="shared" si="4"/>
        <v>267</v>
      </c>
      <c r="B272" s="121" t="s">
        <v>889</v>
      </c>
      <c r="C272" s="122" t="s">
        <v>893</v>
      </c>
      <c r="D272" s="96">
        <v>2023</v>
      </c>
      <c r="E272" s="85">
        <v>2900</v>
      </c>
      <c r="F272" s="26" t="s">
        <v>607</v>
      </c>
      <c r="G272" s="25"/>
      <c r="H272" s="24"/>
      <c r="I272" s="14"/>
      <c r="J272" s="14"/>
    </row>
    <row r="273" spans="1:10" s="40" customFormat="1">
      <c r="A273" s="26">
        <f t="shared" si="4"/>
        <v>268</v>
      </c>
      <c r="B273" s="121" t="s">
        <v>894</v>
      </c>
      <c r="C273" s="122" t="s">
        <v>895</v>
      </c>
      <c r="D273" s="96">
        <v>2023</v>
      </c>
      <c r="E273" s="85">
        <v>9999.7199999999993</v>
      </c>
      <c r="F273" s="26" t="s">
        <v>607</v>
      </c>
      <c r="G273" s="25"/>
      <c r="H273" s="24"/>
      <c r="I273" s="14"/>
      <c r="J273" s="14"/>
    </row>
    <row r="274" spans="1:10" s="40" customFormat="1">
      <c r="A274" s="26">
        <f t="shared" si="4"/>
        <v>269</v>
      </c>
      <c r="B274" s="121" t="s">
        <v>952</v>
      </c>
      <c r="C274" s="122" t="s">
        <v>953</v>
      </c>
      <c r="D274" s="96">
        <v>2024</v>
      </c>
      <c r="E274" s="85">
        <v>2558.4</v>
      </c>
      <c r="F274" s="26" t="s">
        <v>607</v>
      </c>
      <c r="G274" s="25"/>
      <c r="H274" s="24"/>
      <c r="I274" s="14"/>
      <c r="J274" s="14"/>
    </row>
    <row r="275" spans="1:10" s="40" customFormat="1">
      <c r="A275" s="26">
        <f t="shared" si="4"/>
        <v>270</v>
      </c>
      <c r="B275" s="121" t="s">
        <v>952</v>
      </c>
      <c r="C275" s="122" t="s">
        <v>954</v>
      </c>
      <c r="D275" s="96">
        <v>2024</v>
      </c>
      <c r="E275" s="85">
        <v>2558.4</v>
      </c>
      <c r="F275" s="26" t="s">
        <v>607</v>
      </c>
      <c r="G275" s="25"/>
      <c r="H275" s="24"/>
      <c r="I275" s="14"/>
      <c r="J275" s="14"/>
    </row>
    <row r="276" spans="1:10" s="40" customFormat="1">
      <c r="A276" s="26">
        <f t="shared" si="4"/>
        <v>271</v>
      </c>
      <c r="B276" s="121" t="s">
        <v>952</v>
      </c>
      <c r="C276" s="122" t="s">
        <v>955</v>
      </c>
      <c r="D276" s="96">
        <v>2024</v>
      </c>
      <c r="E276" s="85">
        <v>2558.4</v>
      </c>
      <c r="F276" s="26" t="s">
        <v>607</v>
      </c>
      <c r="G276" s="25"/>
      <c r="H276" s="24"/>
      <c r="I276" s="14"/>
      <c r="J276" s="14"/>
    </row>
    <row r="277" spans="1:10" s="40" customFormat="1">
      <c r="A277" s="26">
        <f t="shared" si="4"/>
        <v>272</v>
      </c>
      <c r="B277" s="121" t="s">
        <v>956</v>
      </c>
      <c r="C277" s="122" t="s">
        <v>957</v>
      </c>
      <c r="D277" s="96">
        <v>2024</v>
      </c>
      <c r="E277" s="85">
        <v>6966</v>
      </c>
      <c r="F277" s="26" t="s">
        <v>607</v>
      </c>
      <c r="G277" s="25"/>
      <c r="H277" s="24"/>
      <c r="I277" s="14"/>
      <c r="J277" s="14"/>
    </row>
    <row r="278" spans="1:10" s="40" customFormat="1">
      <c r="A278" s="26">
        <f t="shared" si="4"/>
        <v>273</v>
      </c>
      <c r="B278" s="121" t="s">
        <v>956</v>
      </c>
      <c r="C278" s="122" t="s">
        <v>958</v>
      </c>
      <c r="D278" s="96">
        <v>2024</v>
      </c>
      <c r="E278" s="85">
        <v>6966</v>
      </c>
      <c r="F278" s="26" t="s">
        <v>607</v>
      </c>
      <c r="G278" s="25"/>
      <c r="H278" s="24"/>
      <c r="I278" s="14"/>
      <c r="J278" s="14"/>
    </row>
    <row r="279" spans="1:10" s="40" customFormat="1">
      <c r="A279" s="26">
        <f t="shared" si="4"/>
        <v>274</v>
      </c>
      <c r="B279" s="121" t="s">
        <v>956</v>
      </c>
      <c r="C279" s="122" t="s">
        <v>959</v>
      </c>
      <c r="D279" s="96">
        <v>2024</v>
      </c>
      <c r="E279" s="85">
        <v>6966</v>
      </c>
      <c r="F279" s="26" t="s">
        <v>607</v>
      </c>
      <c r="G279" s="25"/>
      <c r="H279" s="24"/>
      <c r="I279" s="14"/>
      <c r="J279" s="14"/>
    </row>
    <row r="280" spans="1:10" s="40" customFormat="1">
      <c r="A280" s="26">
        <f t="shared" si="4"/>
        <v>275</v>
      </c>
      <c r="B280" s="121" t="s">
        <v>960</v>
      </c>
      <c r="C280" s="122" t="s">
        <v>961</v>
      </c>
      <c r="D280" s="96">
        <v>2024</v>
      </c>
      <c r="E280" s="85">
        <v>8098</v>
      </c>
      <c r="F280" s="26" t="s">
        <v>607</v>
      </c>
      <c r="G280" s="25"/>
      <c r="H280" s="24"/>
      <c r="I280" s="14"/>
      <c r="J280" s="14"/>
    </row>
    <row r="281" spans="1:10" s="40" customFormat="1">
      <c r="A281" s="26">
        <f t="shared" si="4"/>
        <v>276</v>
      </c>
      <c r="B281" s="121" t="s">
        <v>962</v>
      </c>
      <c r="C281" s="122" t="s">
        <v>963</v>
      </c>
      <c r="D281" s="96">
        <v>2024</v>
      </c>
      <c r="E281" s="85">
        <v>259</v>
      </c>
      <c r="F281" s="26" t="s">
        <v>607</v>
      </c>
      <c r="G281" s="25"/>
      <c r="H281" s="24"/>
      <c r="I281" s="14"/>
      <c r="J281" s="14"/>
    </row>
    <row r="282" spans="1:10" s="40" customFormat="1" ht="25.5">
      <c r="A282" s="26">
        <f t="shared" si="4"/>
        <v>277</v>
      </c>
      <c r="B282" s="121" t="s">
        <v>896</v>
      </c>
      <c r="C282" s="122"/>
      <c r="D282" s="96">
        <v>2020</v>
      </c>
      <c r="E282" s="85">
        <v>144285.76000000001</v>
      </c>
      <c r="F282" s="26" t="s">
        <v>897</v>
      </c>
      <c r="G282" s="25"/>
      <c r="H282" s="24"/>
      <c r="I282" s="14"/>
      <c r="J282" s="14"/>
    </row>
    <row r="283" spans="1:10" s="40" customFormat="1" ht="25.5">
      <c r="A283" s="26">
        <f t="shared" si="4"/>
        <v>278</v>
      </c>
      <c r="B283" s="123" t="s">
        <v>838</v>
      </c>
      <c r="C283" s="123" t="s">
        <v>839</v>
      </c>
      <c r="D283" s="96">
        <v>2021</v>
      </c>
      <c r="E283" s="85">
        <v>16604.27</v>
      </c>
      <c r="F283" s="26" t="s">
        <v>840</v>
      </c>
      <c r="G283" s="27">
        <f>SUM(E185:E283)</f>
        <v>666930.43000000005</v>
      </c>
      <c r="H283" s="24"/>
      <c r="I283" s="14"/>
      <c r="J283" s="14"/>
    </row>
    <row r="284" spans="1:10" s="40" customFormat="1" ht="25.5">
      <c r="A284" s="26">
        <f t="shared" si="4"/>
        <v>279</v>
      </c>
      <c r="B284" s="124" t="s">
        <v>646</v>
      </c>
      <c r="C284" s="125" t="s">
        <v>1078</v>
      </c>
      <c r="D284" s="126">
        <v>44172</v>
      </c>
      <c r="E284" s="127">
        <v>2799</v>
      </c>
      <c r="F284" s="26" t="s">
        <v>644</v>
      </c>
      <c r="G284" s="25"/>
      <c r="H284" s="24"/>
      <c r="I284" s="14"/>
      <c r="J284" s="14"/>
    </row>
    <row r="285" spans="1:10" s="40" customFormat="1" ht="25.5">
      <c r="A285" s="26">
        <f t="shared" si="4"/>
        <v>280</v>
      </c>
      <c r="B285" s="124" t="s">
        <v>645</v>
      </c>
      <c r="C285" s="125" t="s">
        <v>1079</v>
      </c>
      <c r="D285" s="126">
        <v>43816</v>
      </c>
      <c r="E285" s="127">
        <v>2399</v>
      </c>
      <c r="F285" s="26" t="s">
        <v>644</v>
      </c>
      <c r="G285" s="25"/>
      <c r="H285" s="24"/>
      <c r="I285" s="14"/>
      <c r="J285" s="14"/>
    </row>
    <row r="286" spans="1:10" s="40" customFormat="1" ht="25.5">
      <c r="A286" s="26">
        <f t="shared" si="4"/>
        <v>281</v>
      </c>
      <c r="B286" s="124" t="s">
        <v>643</v>
      </c>
      <c r="C286" s="125" t="s">
        <v>1080</v>
      </c>
      <c r="D286" s="126">
        <v>44008</v>
      </c>
      <c r="E286" s="127">
        <v>3199</v>
      </c>
      <c r="F286" s="26" t="s">
        <v>644</v>
      </c>
      <c r="G286" s="25"/>
      <c r="H286" s="24"/>
      <c r="I286" s="14"/>
      <c r="J286" s="14"/>
    </row>
    <row r="287" spans="1:10" s="40" customFormat="1" ht="25.5">
      <c r="A287" s="26">
        <f t="shared" si="4"/>
        <v>282</v>
      </c>
      <c r="B287" s="124" t="s">
        <v>1081</v>
      </c>
      <c r="C287" s="125" t="s">
        <v>1082</v>
      </c>
      <c r="D287" s="126">
        <v>43731</v>
      </c>
      <c r="E287" s="127">
        <v>2569</v>
      </c>
      <c r="F287" s="26" t="s">
        <v>644</v>
      </c>
      <c r="G287" s="25"/>
      <c r="H287" s="24"/>
      <c r="I287" s="14"/>
      <c r="J287" s="14"/>
    </row>
    <row r="288" spans="1:10" s="40" customFormat="1" ht="25.5">
      <c r="A288" s="26">
        <f t="shared" si="4"/>
        <v>283</v>
      </c>
      <c r="B288" s="124" t="s">
        <v>1083</v>
      </c>
      <c r="C288" s="124">
        <v>295</v>
      </c>
      <c r="D288" s="126">
        <v>45443</v>
      </c>
      <c r="E288" s="127">
        <v>3450</v>
      </c>
      <c r="F288" s="26" t="s">
        <v>644</v>
      </c>
      <c r="G288" s="28">
        <f>SUM(E284:E288)</f>
        <v>14416</v>
      </c>
      <c r="H288" s="24"/>
      <c r="I288" s="14"/>
      <c r="J288" s="14"/>
    </row>
    <row r="289" spans="1:10" s="40" customFormat="1">
      <c r="A289" s="26">
        <f t="shared" si="4"/>
        <v>284</v>
      </c>
      <c r="B289" s="128" t="s">
        <v>647</v>
      </c>
      <c r="C289" s="128" t="s">
        <v>648</v>
      </c>
      <c r="D289" s="129">
        <v>44075</v>
      </c>
      <c r="E289" s="85">
        <v>2000</v>
      </c>
      <c r="F289" s="26" t="s">
        <v>649</v>
      </c>
      <c r="G289" s="25"/>
      <c r="H289" s="24"/>
      <c r="I289" s="14"/>
      <c r="J289" s="14"/>
    </row>
    <row r="290" spans="1:10" s="40" customFormat="1">
      <c r="A290" s="26">
        <f t="shared" si="4"/>
        <v>285</v>
      </c>
      <c r="B290" s="128" t="s">
        <v>650</v>
      </c>
      <c r="C290" s="128"/>
      <c r="D290" s="129">
        <v>44882</v>
      </c>
      <c r="E290" s="85">
        <v>2500</v>
      </c>
      <c r="F290" s="26" t="s">
        <v>649</v>
      </c>
      <c r="G290" s="130">
        <f>SUM(E289:E290)</f>
        <v>4500</v>
      </c>
      <c r="H290" s="24"/>
      <c r="I290" s="14"/>
      <c r="J290" s="14"/>
    </row>
    <row r="291" spans="1:10" ht="13.5" thickBot="1">
      <c r="A291" s="32"/>
      <c r="B291" s="33"/>
      <c r="C291" s="33"/>
      <c r="D291" s="34" t="s">
        <v>513</v>
      </c>
      <c r="E291" s="131">
        <f>SUM(E6:E290)</f>
        <v>1334725.1999999993</v>
      </c>
      <c r="F291" s="33"/>
      <c r="G291" s="27"/>
    </row>
    <row r="292" spans="1:10">
      <c r="G292" s="41">
        <f>SUM(G6:G290)</f>
        <v>1334725.2000000002</v>
      </c>
    </row>
  </sheetData>
  <protectedRanges>
    <protectedRange sqref="B288:E290" name="Rozstęp1_1_1_1"/>
    <protectedRange sqref="B110:E152" name="Rozstęp1_4"/>
    <protectedRange sqref="B39:E46" name="Rozstęp1_5"/>
    <protectedRange sqref="B47:E83" name="Rozstęp1_6"/>
    <protectedRange sqref="B6:E24" name="Rozstęp1_8"/>
    <protectedRange sqref="B153:E184" name="Rozstęp1_9"/>
  </protectedRanges>
  <dataValidations count="5">
    <dataValidation type="date" operator="greaterThan" allowBlank="1" showInputMessage="1" showErrorMessage="1" errorTitle="Data zakupu" error="Data graniczna dla sprzętu to 2011-01-01._x000a__x000a_Data zakupu musi zawierać następujący format(rrrr-mm-dd)_x000a_ np. 2013-12-24" promptTitle="Data zakupu" prompt="Prosimy o nie wpisywanie sprzętu starszego niż 7 lat._x000a__x000a_Proszę o wpisanie daty zakupu w następującym formacie: rrrr-mm-dd" sqref="WVL982918:WVL982919 D65469:D65470 IZ65414:IZ65415 SV65414:SV65415 ACR65414:ACR65415 AMN65414:AMN65415 AWJ65414:AWJ65415 BGF65414:BGF65415 BQB65414:BQB65415 BZX65414:BZX65415 CJT65414:CJT65415 CTP65414:CTP65415 DDL65414:DDL65415 DNH65414:DNH65415 DXD65414:DXD65415 EGZ65414:EGZ65415 EQV65414:EQV65415 FAR65414:FAR65415 FKN65414:FKN65415 FUJ65414:FUJ65415 GEF65414:GEF65415 GOB65414:GOB65415 GXX65414:GXX65415 HHT65414:HHT65415 HRP65414:HRP65415 IBL65414:IBL65415 ILH65414:ILH65415 IVD65414:IVD65415 JEZ65414:JEZ65415 JOV65414:JOV65415 JYR65414:JYR65415 KIN65414:KIN65415 KSJ65414:KSJ65415 LCF65414:LCF65415 LMB65414:LMB65415 LVX65414:LVX65415 MFT65414:MFT65415 MPP65414:MPP65415 MZL65414:MZL65415 NJH65414:NJH65415 NTD65414:NTD65415 OCZ65414:OCZ65415 OMV65414:OMV65415 OWR65414:OWR65415 PGN65414:PGN65415 PQJ65414:PQJ65415 QAF65414:QAF65415 QKB65414:QKB65415 QTX65414:QTX65415 RDT65414:RDT65415 RNP65414:RNP65415 RXL65414:RXL65415 SHH65414:SHH65415 SRD65414:SRD65415 TAZ65414:TAZ65415 TKV65414:TKV65415 TUR65414:TUR65415 UEN65414:UEN65415 UOJ65414:UOJ65415 UYF65414:UYF65415 VIB65414:VIB65415 VRX65414:VRX65415 WBT65414:WBT65415 WLP65414:WLP65415 WVL65414:WVL65415 D131005:D131006 IZ130950:IZ130951 SV130950:SV130951 ACR130950:ACR130951 AMN130950:AMN130951 AWJ130950:AWJ130951 BGF130950:BGF130951 BQB130950:BQB130951 BZX130950:BZX130951 CJT130950:CJT130951 CTP130950:CTP130951 DDL130950:DDL130951 DNH130950:DNH130951 DXD130950:DXD130951 EGZ130950:EGZ130951 EQV130950:EQV130951 FAR130950:FAR130951 FKN130950:FKN130951 FUJ130950:FUJ130951 GEF130950:GEF130951 GOB130950:GOB130951 GXX130950:GXX130951 HHT130950:HHT130951 HRP130950:HRP130951 IBL130950:IBL130951 ILH130950:ILH130951 IVD130950:IVD130951 JEZ130950:JEZ130951 JOV130950:JOV130951 JYR130950:JYR130951 KIN130950:KIN130951 KSJ130950:KSJ130951 LCF130950:LCF130951 LMB130950:LMB130951 LVX130950:LVX130951 MFT130950:MFT130951 MPP130950:MPP130951 MZL130950:MZL130951 NJH130950:NJH130951 NTD130950:NTD130951 OCZ130950:OCZ130951 OMV130950:OMV130951 OWR130950:OWR130951 PGN130950:PGN130951 PQJ130950:PQJ130951 QAF130950:QAF130951 QKB130950:QKB130951 QTX130950:QTX130951 RDT130950:RDT130951 RNP130950:RNP130951 RXL130950:RXL130951 SHH130950:SHH130951 SRD130950:SRD130951 TAZ130950:TAZ130951 TKV130950:TKV130951 TUR130950:TUR130951 UEN130950:UEN130951 UOJ130950:UOJ130951 UYF130950:UYF130951 VIB130950:VIB130951 VRX130950:VRX130951 WBT130950:WBT130951 WLP130950:WLP130951 WVL130950:WVL130951 D196541:D196542 IZ196486:IZ196487 SV196486:SV196487 ACR196486:ACR196487 AMN196486:AMN196487 AWJ196486:AWJ196487 BGF196486:BGF196487 BQB196486:BQB196487 BZX196486:BZX196487 CJT196486:CJT196487 CTP196486:CTP196487 DDL196486:DDL196487 DNH196486:DNH196487 DXD196486:DXD196487 EGZ196486:EGZ196487 EQV196486:EQV196487 FAR196486:FAR196487 FKN196486:FKN196487 FUJ196486:FUJ196487 GEF196486:GEF196487 GOB196486:GOB196487 GXX196486:GXX196487 HHT196486:HHT196487 HRP196486:HRP196487 IBL196486:IBL196487 ILH196486:ILH196487 IVD196486:IVD196487 JEZ196486:JEZ196487 JOV196486:JOV196487 JYR196486:JYR196487 KIN196486:KIN196487 KSJ196486:KSJ196487 LCF196486:LCF196487 LMB196486:LMB196487 LVX196486:LVX196487 MFT196486:MFT196487 MPP196486:MPP196487 MZL196486:MZL196487 NJH196486:NJH196487 NTD196486:NTD196487 OCZ196486:OCZ196487 OMV196486:OMV196487 OWR196486:OWR196487 PGN196486:PGN196487 PQJ196486:PQJ196487 QAF196486:QAF196487 QKB196486:QKB196487 QTX196486:QTX196487 RDT196486:RDT196487 RNP196486:RNP196487 RXL196486:RXL196487 SHH196486:SHH196487 SRD196486:SRD196487 TAZ196486:TAZ196487 TKV196486:TKV196487 TUR196486:TUR196487 UEN196486:UEN196487 UOJ196486:UOJ196487 UYF196486:UYF196487 VIB196486:VIB196487 VRX196486:VRX196487 WBT196486:WBT196487 WLP196486:WLP196487 WVL196486:WVL196487 D262077:D262078 IZ262022:IZ262023 SV262022:SV262023 ACR262022:ACR262023 AMN262022:AMN262023 AWJ262022:AWJ262023 BGF262022:BGF262023 BQB262022:BQB262023 BZX262022:BZX262023 CJT262022:CJT262023 CTP262022:CTP262023 DDL262022:DDL262023 DNH262022:DNH262023 DXD262022:DXD262023 EGZ262022:EGZ262023 EQV262022:EQV262023 FAR262022:FAR262023 FKN262022:FKN262023 FUJ262022:FUJ262023 GEF262022:GEF262023 GOB262022:GOB262023 GXX262022:GXX262023 HHT262022:HHT262023 HRP262022:HRP262023 IBL262022:IBL262023 ILH262022:ILH262023 IVD262022:IVD262023 JEZ262022:JEZ262023 JOV262022:JOV262023 JYR262022:JYR262023 KIN262022:KIN262023 KSJ262022:KSJ262023 LCF262022:LCF262023 LMB262022:LMB262023 LVX262022:LVX262023 MFT262022:MFT262023 MPP262022:MPP262023 MZL262022:MZL262023 NJH262022:NJH262023 NTD262022:NTD262023 OCZ262022:OCZ262023 OMV262022:OMV262023 OWR262022:OWR262023 PGN262022:PGN262023 PQJ262022:PQJ262023 QAF262022:QAF262023 QKB262022:QKB262023 QTX262022:QTX262023 RDT262022:RDT262023 RNP262022:RNP262023 RXL262022:RXL262023 SHH262022:SHH262023 SRD262022:SRD262023 TAZ262022:TAZ262023 TKV262022:TKV262023 TUR262022:TUR262023 UEN262022:UEN262023 UOJ262022:UOJ262023 UYF262022:UYF262023 VIB262022:VIB262023 VRX262022:VRX262023 WBT262022:WBT262023 WLP262022:WLP262023 WVL262022:WVL262023 D327613:D327614 IZ327558:IZ327559 SV327558:SV327559 ACR327558:ACR327559 AMN327558:AMN327559 AWJ327558:AWJ327559 BGF327558:BGF327559 BQB327558:BQB327559 BZX327558:BZX327559 CJT327558:CJT327559 CTP327558:CTP327559 DDL327558:DDL327559 DNH327558:DNH327559 DXD327558:DXD327559 EGZ327558:EGZ327559 EQV327558:EQV327559 FAR327558:FAR327559 FKN327558:FKN327559 FUJ327558:FUJ327559 GEF327558:GEF327559 GOB327558:GOB327559 GXX327558:GXX327559 HHT327558:HHT327559 HRP327558:HRP327559 IBL327558:IBL327559 ILH327558:ILH327559 IVD327558:IVD327559 JEZ327558:JEZ327559 JOV327558:JOV327559 JYR327558:JYR327559 KIN327558:KIN327559 KSJ327558:KSJ327559 LCF327558:LCF327559 LMB327558:LMB327559 LVX327558:LVX327559 MFT327558:MFT327559 MPP327558:MPP327559 MZL327558:MZL327559 NJH327558:NJH327559 NTD327558:NTD327559 OCZ327558:OCZ327559 OMV327558:OMV327559 OWR327558:OWR327559 PGN327558:PGN327559 PQJ327558:PQJ327559 QAF327558:QAF327559 QKB327558:QKB327559 QTX327558:QTX327559 RDT327558:RDT327559 RNP327558:RNP327559 RXL327558:RXL327559 SHH327558:SHH327559 SRD327558:SRD327559 TAZ327558:TAZ327559 TKV327558:TKV327559 TUR327558:TUR327559 UEN327558:UEN327559 UOJ327558:UOJ327559 UYF327558:UYF327559 VIB327558:VIB327559 VRX327558:VRX327559 WBT327558:WBT327559 WLP327558:WLP327559 WVL327558:WVL327559 D393149:D393150 IZ393094:IZ393095 SV393094:SV393095 ACR393094:ACR393095 AMN393094:AMN393095 AWJ393094:AWJ393095 BGF393094:BGF393095 BQB393094:BQB393095 BZX393094:BZX393095 CJT393094:CJT393095 CTP393094:CTP393095 DDL393094:DDL393095 DNH393094:DNH393095 DXD393094:DXD393095 EGZ393094:EGZ393095 EQV393094:EQV393095 FAR393094:FAR393095 FKN393094:FKN393095 FUJ393094:FUJ393095 GEF393094:GEF393095 GOB393094:GOB393095 GXX393094:GXX393095 HHT393094:HHT393095 HRP393094:HRP393095 IBL393094:IBL393095 ILH393094:ILH393095 IVD393094:IVD393095 JEZ393094:JEZ393095 JOV393094:JOV393095 JYR393094:JYR393095 KIN393094:KIN393095 KSJ393094:KSJ393095 LCF393094:LCF393095 LMB393094:LMB393095 LVX393094:LVX393095 MFT393094:MFT393095 MPP393094:MPP393095 MZL393094:MZL393095 NJH393094:NJH393095 NTD393094:NTD393095 OCZ393094:OCZ393095 OMV393094:OMV393095 OWR393094:OWR393095 PGN393094:PGN393095 PQJ393094:PQJ393095 QAF393094:QAF393095 QKB393094:QKB393095 QTX393094:QTX393095 RDT393094:RDT393095 RNP393094:RNP393095 RXL393094:RXL393095 SHH393094:SHH393095 SRD393094:SRD393095 TAZ393094:TAZ393095 TKV393094:TKV393095 TUR393094:TUR393095 UEN393094:UEN393095 UOJ393094:UOJ393095 UYF393094:UYF393095 VIB393094:VIB393095 VRX393094:VRX393095 WBT393094:WBT393095 WLP393094:WLP393095 WVL393094:WVL393095 D458685:D458686 IZ458630:IZ458631 SV458630:SV458631 ACR458630:ACR458631 AMN458630:AMN458631 AWJ458630:AWJ458631 BGF458630:BGF458631 BQB458630:BQB458631 BZX458630:BZX458631 CJT458630:CJT458631 CTP458630:CTP458631 DDL458630:DDL458631 DNH458630:DNH458631 DXD458630:DXD458631 EGZ458630:EGZ458631 EQV458630:EQV458631 FAR458630:FAR458631 FKN458630:FKN458631 FUJ458630:FUJ458631 GEF458630:GEF458631 GOB458630:GOB458631 GXX458630:GXX458631 HHT458630:HHT458631 HRP458630:HRP458631 IBL458630:IBL458631 ILH458630:ILH458631 IVD458630:IVD458631 JEZ458630:JEZ458631 JOV458630:JOV458631 JYR458630:JYR458631 KIN458630:KIN458631 KSJ458630:KSJ458631 LCF458630:LCF458631 LMB458630:LMB458631 LVX458630:LVX458631 MFT458630:MFT458631 MPP458630:MPP458631 MZL458630:MZL458631 NJH458630:NJH458631 NTD458630:NTD458631 OCZ458630:OCZ458631 OMV458630:OMV458631 OWR458630:OWR458631 PGN458630:PGN458631 PQJ458630:PQJ458631 QAF458630:QAF458631 QKB458630:QKB458631 QTX458630:QTX458631 RDT458630:RDT458631 RNP458630:RNP458631 RXL458630:RXL458631 SHH458630:SHH458631 SRD458630:SRD458631 TAZ458630:TAZ458631 TKV458630:TKV458631 TUR458630:TUR458631 UEN458630:UEN458631 UOJ458630:UOJ458631 UYF458630:UYF458631 VIB458630:VIB458631 VRX458630:VRX458631 WBT458630:WBT458631 WLP458630:WLP458631 WVL458630:WVL458631 D524221:D524222 IZ524166:IZ524167 SV524166:SV524167 ACR524166:ACR524167 AMN524166:AMN524167 AWJ524166:AWJ524167 BGF524166:BGF524167 BQB524166:BQB524167 BZX524166:BZX524167 CJT524166:CJT524167 CTP524166:CTP524167 DDL524166:DDL524167 DNH524166:DNH524167 DXD524166:DXD524167 EGZ524166:EGZ524167 EQV524166:EQV524167 FAR524166:FAR524167 FKN524166:FKN524167 FUJ524166:FUJ524167 GEF524166:GEF524167 GOB524166:GOB524167 GXX524166:GXX524167 HHT524166:HHT524167 HRP524166:HRP524167 IBL524166:IBL524167 ILH524166:ILH524167 IVD524166:IVD524167 JEZ524166:JEZ524167 JOV524166:JOV524167 JYR524166:JYR524167 KIN524166:KIN524167 KSJ524166:KSJ524167 LCF524166:LCF524167 LMB524166:LMB524167 LVX524166:LVX524167 MFT524166:MFT524167 MPP524166:MPP524167 MZL524166:MZL524167 NJH524166:NJH524167 NTD524166:NTD524167 OCZ524166:OCZ524167 OMV524166:OMV524167 OWR524166:OWR524167 PGN524166:PGN524167 PQJ524166:PQJ524167 QAF524166:QAF524167 QKB524166:QKB524167 QTX524166:QTX524167 RDT524166:RDT524167 RNP524166:RNP524167 RXL524166:RXL524167 SHH524166:SHH524167 SRD524166:SRD524167 TAZ524166:TAZ524167 TKV524166:TKV524167 TUR524166:TUR524167 UEN524166:UEN524167 UOJ524166:UOJ524167 UYF524166:UYF524167 VIB524166:VIB524167 VRX524166:VRX524167 WBT524166:WBT524167 WLP524166:WLP524167 WVL524166:WVL524167 D589757:D589758 IZ589702:IZ589703 SV589702:SV589703 ACR589702:ACR589703 AMN589702:AMN589703 AWJ589702:AWJ589703 BGF589702:BGF589703 BQB589702:BQB589703 BZX589702:BZX589703 CJT589702:CJT589703 CTP589702:CTP589703 DDL589702:DDL589703 DNH589702:DNH589703 DXD589702:DXD589703 EGZ589702:EGZ589703 EQV589702:EQV589703 FAR589702:FAR589703 FKN589702:FKN589703 FUJ589702:FUJ589703 GEF589702:GEF589703 GOB589702:GOB589703 GXX589702:GXX589703 HHT589702:HHT589703 HRP589702:HRP589703 IBL589702:IBL589703 ILH589702:ILH589703 IVD589702:IVD589703 JEZ589702:JEZ589703 JOV589702:JOV589703 JYR589702:JYR589703 KIN589702:KIN589703 KSJ589702:KSJ589703 LCF589702:LCF589703 LMB589702:LMB589703 LVX589702:LVX589703 MFT589702:MFT589703 MPP589702:MPP589703 MZL589702:MZL589703 NJH589702:NJH589703 NTD589702:NTD589703 OCZ589702:OCZ589703 OMV589702:OMV589703 OWR589702:OWR589703 PGN589702:PGN589703 PQJ589702:PQJ589703 QAF589702:QAF589703 QKB589702:QKB589703 QTX589702:QTX589703 RDT589702:RDT589703 RNP589702:RNP589703 RXL589702:RXL589703 SHH589702:SHH589703 SRD589702:SRD589703 TAZ589702:TAZ589703 TKV589702:TKV589703 TUR589702:TUR589703 UEN589702:UEN589703 UOJ589702:UOJ589703 UYF589702:UYF589703 VIB589702:VIB589703 VRX589702:VRX589703 WBT589702:WBT589703 WLP589702:WLP589703 WVL589702:WVL589703 D655293:D655294 IZ655238:IZ655239 SV655238:SV655239 ACR655238:ACR655239 AMN655238:AMN655239 AWJ655238:AWJ655239 BGF655238:BGF655239 BQB655238:BQB655239 BZX655238:BZX655239 CJT655238:CJT655239 CTP655238:CTP655239 DDL655238:DDL655239 DNH655238:DNH655239 DXD655238:DXD655239 EGZ655238:EGZ655239 EQV655238:EQV655239 FAR655238:FAR655239 FKN655238:FKN655239 FUJ655238:FUJ655239 GEF655238:GEF655239 GOB655238:GOB655239 GXX655238:GXX655239 HHT655238:HHT655239 HRP655238:HRP655239 IBL655238:IBL655239 ILH655238:ILH655239 IVD655238:IVD655239 JEZ655238:JEZ655239 JOV655238:JOV655239 JYR655238:JYR655239 KIN655238:KIN655239 KSJ655238:KSJ655239 LCF655238:LCF655239 LMB655238:LMB655239 LVX655238:LVX655239 MFT655238:MFT655239 MPP655238:MPP655239 MZL655238:MZL655239 NJH655238:NJH655239 NTD655238:NTD655239 OCZ655238:OCZ655239 OMV655238:OMV655239 OWR655238:OWR655239 PGN655238:PGN655239 PQJ655238:PQJ655239 QAF655238:QAF655239 QKB655238:QKB655239 QTX655238:QTX655239 RDT655238:RDT655239 RNP655238:RNP655239 RXL655238:RXL655239 SHH655238:SHH655239 SRD655238:SRD655239 TAZ655238:TAZ655239 TKV655238:TKV655239 TUR655238:TUR655239 UEN655238:UEN655239 UOJ655238:UOJ655239 UYF655238:UYF655239 VIB655238:VIB655239 VRX655238:VRX655239 WBT655238:WBT655239 WLP655238:WLP655239 WVL655238:WVL655239 D720829:D720830 IZ720774:IZ720775 SV720774:SV720775 ACR720774:ACR720775 AMN720774:AMN720775 AWJ720774:AWJ720775 BGF720774:BGF720775 BQB720774:BQB720775 BZX720774:BZX720775 CJT720774:CJT720775 CTP720774:CTP720775 DDL720774:DDL720775 DNH720774:DNH720775 DXD720774:DXD720775 EGZ720774:EGZ720775 EQV720774:EQV720775 FAR720774:FAR720775 FKN720774:FKN720775 FUJ720774:FUJ720775 GEF720774:GEF720775 GOB720774:GOB720775 GXX720774:GXX720775 HHT720774:HHT720775 HRP720774:HRP720775 IBL720774:IBL720775 ILH720774:ILH720775 IVD720774:IVD720775 JEZ720774:JEZ720775 JOV720774:JOV720775 JYR720774:JYR720775 KIN720774:KIN720775 KSJ720774:KSJ720775 LCF720774:LCF720775 LMB720774:LMB720775 LVX720774:LVX720775 MFT720774:MFT720775 MPP720774:MPP720775 MZL720774:MZL720775 NJH720774:NJH720775 NTD720774:NTD720775 OCZ720774:OCZ720775 OMV720774:OMV720775 OWR720774:OWR720775 PGN720774:PGN720775 PQJ720774:PQJ720775 QAF720774:QAF720775 QKB720774:QKB720775 QTX720774:QTX720775 RDT720774:RDT720775 RNP720774:RNP720775 RXL720774:RXL720775 SHH720774:SHH720775 SRD720774:SRD720775 TAZ720774:TAZ720775 TKV720774:TKV720775 TUR720774:TUR720775 UEN720774:UEN720775 UOJ720774:UOJ720775 UYF720774:UYF720775 VIB720774:VIB720775 VRX720774:VRX720775 WBT720774:WBT720775 WLP720774:WLP720775 WVL720774:WVL720775 D786365:D786366 IZ786310:IZ786311 SV786310:SV786311 ACR786310:ACR786311 AMN786310:AMN786311 AWJ786310:AWJ786311 BGF786310:BGF786311 BQB786310:BQB786311 BZX786310:BZX786311 CJT786310:CJT786311 CTP786310:CTP786311 DDL786310:DDL786311 DNH786310:DNH786311 DXD786310:DXD786311 EGZ786310:EGZ786311 EQV786310:EQV786311 FAR786310:FAR786311 FKN786310:FKN786311 FUJ786310:FUJ786311 GEF786310:GEF786311 GOB786310:GOB786311 GXX786310:GXX786311 HHT786310:HHT786311 HRP786310:HRP786311 IBL786310:IBL786311 ILH786310:ILH786311 IVD786310:IVD786311 JEZ786310:JEZ786311 JOV786310:JOV786311 JYR786310:JYR786311 KIN786310:KIN786311 KSJ786310:KSJ786311 LCF786310:LCF786311 LMB786310:LMB786311 LVX786310:LVX786311 MFT786310:MFT786311 MPP786310:MPP786311 MZL786310:MZL786311 NJH786310:NJH786311 NTD786310:NTD786311 OCZ786310:OCZ786311 OMV786310:OMV786311 OWR786310:OWR786311 PGN786310:PGN786311 PQJ786310:PQJ786311 QAF786310:QAF786311 QKB786310:QKB786311 QTX786310:QTX786311 RDT786310:RDT786311 RNP786310:RNP786311 RXL786310:RXL786311 SHH786310:SHH786311 SRD786310:SRD786311 TAZ786310:TAZ786311 TKV786310:TKV786311 TUR786310:TUR786311 UEN786310:UEN786311 UOJ786310:UOJ786311 UYF786310:UYF786311 VIB786310:VIB786311 VRX786310:VRX786311 WBT786310:WBT786311 WLP786310:WLP786311 WVL786310:WVL786311 D851901:D851902 IZ851846:IZ851847 SV851846:SV851847 ACR851846:ACR851847 AMN851846:AMN851847 AWJ851846:AWJ851847 BGF851846:BGF851847 BQB851846:BQB851847 BZX851846:BZX851847 CJT851846:CJT851847 CTP851846:CTP851847 DDL851846:DDL851847 DNH851846:DNH851847 DXD851846:DXD851847 EGZ851846:EGZ851847 EQV851846:EQV851847 FAR851846:FAR851847 FKN851846:FKN851847 FUJ851846:FUJ851847 GEF851846:GEF851847 GOB851846:GOB851847 GXX851846:GXX851847 HHT851846:HHT851847 HRP851846:HRP851847 IBL851846:IBL851847 ILH851846:ILH851847 IVD851846:IVD851847 JEZ851846:JEZ851847 JOV851846:JOV851847 JYR851846:JYR851847 KIN851846:KIN851847 KSJ851846:KSJ851847 LCF851846:LCF851847 LMB851846:LMB851847 LVX851846:LVX851847 MFT851846:MFT851847 MPP851846:MPP851847 MZL851846:MZL851847 NJH851846:NJH851847 NTD851846:NTD851847 OCZ851846:OCZ851847 OMV851846:OMV851847 OWR851846:OWR851847 PGN851846:PGN851847 PQJ851846:PQJ851847 QAF851846:QAF851847 QKB851846:QKB851847 QTX851846:QTX851847 RDT851846:RDT851847 RNP851846:RNP851847 RXL851846:RXL851847 SHH851846:SHH851847 SRD851846:SRD851847 TAZ851846:TAZ851847 TKV851846:TKV851847 TUR851846:TUR851847 UEN851846:UEN851847 UOJ851846:UOJ851847 UYF851846:UYF851847 VIB851846:VIB851847 VRX851846:VRX851847 WBT851846:WBT851847 WLP851846:WLP851847 WVL851846:WVL851847 D917437:D917438 IZ917382:IZ917383 SV917382:SV917383 ACR917382:ACR917383 AMN917382:AMN917383 AWJ917382:AWJ917383 BGF917382:BGF917383 BQB917382:BQB917383 BZX917382:BZX917383 CJT917382:CJT917383 CTP917382:CTP917383 DDL917382:DDL917383 DNH917382:DNH917383 DXD917382:DXD917383 EGZ917382:EGZ917383 EQV917382:EQV917383 FAR917382:FAR917383 FKN917382:FKN917383 FUJ917382:FUJ917383 GEF917382:GEF917383 GOB917382:GOB917383 GXX917382:GXX917383 HHT917382:HHT917383 HRP917382:HRP917383 IBL917382:IBL917383 ILH917382:ILH917383 IVD917382:IVD917383 JEZ917382:JEZ917383 JOV917382:JOV917383 JYR917382:JYR917383 KIN917382:KIN917383 KSJ917382:KSJ917383 LCF917382:LCF917383 LMB917382:LMB917383 LVX917382:LVX917383 MFT917382:MFT917383 MPP917382:MPP917383 MZL917382:MZL917383 NJH917382:NJH917383 NTD917382:NTD917383 OCZ917382:OCZ917383 OMV917382:OMV917383 OWR917382:OWR917383 PGN917382:PGN917383 PQJ917382:PQJ917383 QAF917382:QAF917383 QKB917382:QKB917383 QTX917382:QTX917383 RDT917382:RDT917383 RNP917382:RNP917383 RXL917382:RXL917383 SHH917382:SHH917383 SRD917382:SRD917383 TAZ917382:TAZ917383 TKV917382:TKV917383 TUR917382:TUR917383 UEN917382:UEN917383 UOJ917382:UOJ917383 UYF917382:UYF917383 VIB917382:VIB917383 VRX917382:VRX917383 WBT917382:WBT917383 WLP917382:WLP917383 WVL917382:WVL917383 D982973:D982974 IZ982918:IZ982919 SV982918:SV982919 ACR982918:ACR982919 AMN982918:AMN982919 AWJ982918:AWJ982919 BGF982918:BGF982919 BQB982918:BQB982919 BZX982918:BZX982919 CJT982918:CJT982919 CTP982918:CTP982919 DDL982918:DDL982919 DNH982918:DNH982919 DXD982918:DXD982919 EGZ982918:EGZ982919 EQV982918:EQV982919 FAR982918:FAR982919 FKN982918:FKN982919 FUJ982918:FUJ982919 GEF982918:GEF982919 GOB982918:GOB982919 GXX982918:GXX982919 HHT982918:HHT982919 HRP982918:HRP982919 IBL982918:IBL982919 ILH982918:ILH982919 IVD982918:IVD982919 JEZ982918:JEZ982919 JOV982918:JOV982919 JYR982918:JYR982919 KIN982918:KIN982919 KSJ982918:KSJ982919 LCF982918:LCF982919 LMB982918:LMB982919 LVX982918:LVX982919 MFT982918:MFT982919 MPP982918:MPP982919 MZL982918:MZL982919 NJH982918:NJH982919 NTD982918:NTD982919 OCZ982918:OCZ982919 OMV982918:OMV982919 OWR982918:OWR982919 PGN982918:PGN982919 PQJ982918:PQJ982919 QAF982918:QAF982919 QKB982918:QKB982919 QTX982918:QTX982919 RDT982918:RDT982919 RNP982918:RNP982919 RXL982918:RXL982919 SHH982918:SHH982919 SRD982918:SRD982919 TAZ982918:TAZ982919 TKV982918:TKV982919 TUR982918:TUR982919 UEN982918:UEN982919 UOJ982918:UOJ982919 UYF982918:UYF982919 VIB982918:VIB982919 VRX982918:VRX982919 WBT982918:WBT982919 WLP982918:WLP982919 D289:D290">
      <formula1>40544</formula1>
      <formula2>0</formula2>
    </dataValidation>
    <dataValidation type="decimal" allowBlank="1" showErrorMessage="1" sqref="WVM982918:WVM982919 E65469:E65470 JA65414:JA65415 SW65414:SW65415 ACS65414:ACS65415 AMO65414:AMO65415 AWK65414:AWK65415 BGG65414:BGG65415 BQC65414:BQC65415 BZY65414:BZY65415 CJU65414:CJU65415 CTQ65414:CTQ65415 DDM65414:DDM65415 DNI65414:DNI65415 DXE65414:DXE65415 EHA65414:EHA65415 EQW65414:EQW65415 FAS65414:FAS65415 FKO65414:FKO65415 FUK65414:FUK65415 GEG65414:GEG65415 GOC65414:GOC65415 GXY65414:GXY65415 HHU65414:HHU65415 HRQ65414:HRQ65415 IBM65414:IBM65415 ILI65414:ILI65415 IVE65414:IVE65415 JFA65414:JFA65415 JOW65414:JOW65415 JYS65414:JYS65415 KIO65414:KIO65415 KSK65414:KSK65415 LCG65414:LCG65415 LMC65414:LMC65415 LVY65414:LVY65415 MFU65414:MFU65415 MPQ65414:MPQ65415 MZM65414:MZM65415 NJI65414:NJI65415 NTE65414:NTE65415 ODA65414:ODA65415 OMW65414:OMW65415 OWS65414:OWS65415 PGO65414:PGO65415 PQK65414:PQK65415 QAG65414:QAG65415 QKC65414:QKC65415 QTY65414:QTY65415 RDU65414:RDU65415 RNQ65414:RNQ65415 RXM65414:RXM65415 SHI65414:SHI65415 SRE65414:SRE65415 TBA65414:TBA65415 TKW65414:TKW65415 TUS65414:TUS65415 UEO65414:UEO65415 UOK65414:UOK65415 UYG65414:UYG65415 VIC65414:VIC65415 VRY65414:VRY65415 WBU65414:WBU65415 WLQ65414:WLQ65415 WVM65414:WVM65415 E131005:E131006 JA130950:JA130951 SW130950:SW130951 ACS130950:ACS130951 AMO130950:AMO130951 AWK130950:AWK130951 BGG130950:BGG130951 BQC130950:BQC130951 BZY130950:BZY130951 CJU130950:CJU130951 CTQ130950:CTQ130951 DDM130950:DDM130951 DNI130950:DNI130951 DXE130950:DXE130951 EHA130950:EHA130951 EQW130950:EQW130951 FAS130950:FAS130951 FKO130950:FKO130951 FUK130950:FUK130951 GEG130950:GEG130951 GOC130950:GOC130951 GXY130950:GXY130951 HHU130950:HHU130951 HRQ130950:HRQ130951 IBM130950:IBM130951 ILI130950:ILI130951 IVE130950:IVE130951 JFA130950:JFA130951 JOW130950:JOW130951 JYS130950:JYS130951 KIO130950:KIO130951 KSK130950:KSK130951 LCG130950:LCG130951 LMC130950:LMC130951 LVY130950:LVY130951 MFU130950:MFU130951 MPQ130950:MPQ130951 MZM130950:MZM130951 NJI130950:NJI130951 NTE130950:NTE130951 ODA130950:ODA130951 OMW130950:OMW130951 OWS130950:OWS130951 PGO130950:PGO130951 PQK130950:PQK130951 QAG130950:QAG130951 QKC130950:QKC130951 QTY130950:QTY130951 RDU130950:RDU130951 RNQ130950:RNQ130951 RXM130950:RXM130951 SHI130950:SHI130951 SRE130950:SRE130951 TBA130950:TBA130951 TKW130950:TKW130951 TUS130950:TUS130951 UEO130950:UEO130951 UOK130950:UOK130951 UYG130950:UYG130951 VIC130950:VIC130951 VRY130950:VRY130951 WBU130950:WBU130951 WLQ130950:WLQ130951 WVM130950:WVM130951 E196541:E196542 JA196486:JA196487 SW196486:SW196487 ACS196486:ACS196487 AMO196486:AMO196487 AWK196486:AWK196487 BGG196486:BGG196487 BQC196486:BQC196487 BZY196486:BZY196487 CJU196486:CJU196487 CTQ196486:CTQ196487 DDM196486:DDM196487 DNI196486:DNI196487 DXE196486:DXE196487 EHA196486:EHA196487 EQW196486:EQW196487 FAS196486:FAS196487 FKO196486:FKO196487 FUK196486:FUK196487 GEG196486:GEG196487 GOC196486:GOC196487 GXY196486:GXY196487 HHU196486:HHU196487 HRQ196486:HRQ196487 IBM196486:IBM196487 ILI196486:ILI196487 IVE196486:IVE196487 JFA196486:JFA196487 JOW196486:JOW196487 JYS196486:JYS196487 KIO196486:KIO196487 KSK196486:KSK196487 LCG196486:LCG196487 LMC196486:LMC196487 LVY196486:LVY196487 MFU196486:MFU196487 MPQ196486:MPQ196487 MZM196486:MZM196487 NJI196486:NJI196487 NTE196486:NTE196487 ODA196486:ODA196487 OMW196486:OMW196487 OWS196486:OWS196487 PGO196486:PGO196487 PQK196486:PQK196487 QAG196486:QAG196487 QKC196486:QKC196487 QTY196486:QTY196487 RDU196486:RDU196487 RNQ196486:RNQ196487 RXM196486:RXM196487 SHI196486:SHI196487 SRE196486:SRE196487 TBA196486:TBA196487 TKW196486:TKW196487 TUS196486:TUS196487 UEO196486:UEO196487 UOK196486:UOK196487 UYG196486:UYG196487 VIC196486:VIC196487 VRY196486:VRY196487 WBU196486:WBU196487 WLQ196486:WLQ196487 WVM196486:WVM196487 E262077:E262078 JA262022:JA262023 SW262022:SW262023 ACS262022:ACS262023 AMO262022:AMO262023 AWK262022:AWK262023 BGG262022:BGG262023 BQC262022:BQC262023 BZY262022:BZY262023 CJU262022:CJU262023 CTQ262022:CTQ262023 DDM262022:DDM262023 DNI262022:DNI262023 DXE262022:DXE262023 EHA262022:EHA262023 EQW262022:EQW262023 FAS262022:FAS262023 FKO262022:FKO262023 FUK262022:FUK262023 GEG262022:GEG262023 GOC262022:GOC262023 GXY262022:GXY262023 HHU262022:HHU262023 HRQ262022:HRQ262023 IBM262022:IBM262023 ILI262022:ILI262023 IVE262022:IVE262023 JFA262022:JFA262023 JOW262022:JOW262023 JYS262022:JYS262023 KIO262022:KIO262023 KSK262022:KSK262023 LCG262022:LCG262023 LMC262022:LMC262023 LVY262022:LVY262023 MFU262022:MFU262023 MPQ262022:MPQ262023 MZM262022:MZM262023 NJI262022:NJI262023 NTE262022:NTE262023 ODA262022:ODA262023 OMW262022:OMW262023 OWS262022:OWS262023 PGO262022:PGO262023 PQK262022:PQK262023 QAG262022:QAG262023 QKC262022:QKC262023 QTY262022:QTY262023 RDU262022:RDU262023 RNQ262022:RNQ262023 RXM262022:RXM262023 SHI262022:SHI262023 SRE262022:SRE262023 TBA262022:TBA262023 TKW262022:TKW262023 TUS262022:TUS262023 UEO262022:UEO262023 UOK262022:UOK262023 UYG262022:UYG262023 VIC262022:VIC262023 VRY262022:VRY262023 WBU262022:WBU262023 WLQ262022:WLQ262023 WVM262022:WVM262023 E327613:E327614 JA327558:JA327559 SW327558:SW327559 ACS327558:ACS327559 AMO327558:AMO327559 AWK327558:AWK327559 BGG327558:BGG327559 BQC327558:BQC327559 BZY327558:BZY327559 CJU327558:CJU327559 CTQ327558:CTQ327559 DDM327558:DDM327559 DNI327558:DNI327559 DXE327558:DXE327559 EHA327558:EHA327559 EQW327558:EQW327559 FAS327558:FAS327559 FKO327558:FKO327559 FUK327558:FUK327559 GEG327558:GEG327559 GOC327558:GOC327559 GXY327558:GXY327559 HHU327558:HHU327559 HRQ327558:HRQ327559 IBM327558:IBM327559 ILI327558:ILI327559 IVE327558:IVE327559 JFA327558:JFA327559 JOW327558:JOW327559 JYS327558:JYS327559 KIO327558:KIO327559 KSK327558:KSK327559 LCG327558:LCG327559 LMC327558:LMC327559 LVY327558:LVY327559 MFU327558:MFU327559 MPQ327558:MPQ327559 MZM327558:MZM327559 NJI327558:NJI327559 NTE327558:NTE327559 ODA327558:ODA327559 OMW327558:OMW327559 OWS327558:OWS327559 PGO327558:PGO327559 PQK327558:PQK327559 QAG327558:QAG327559 QKC327558:QKC327559 QTY327558:QTY327559 RDU327558:RDU327559 RNQ327558:RNQ327559 RXM327558:RXM327559 SHI327558:SHI327559 SRE327558:SRE327559 TBA327558:TBA327559 TKW327558:TKW327559 TUS327558:TUS327559 UEO327558:UEO327559 UOK327558:UOK327559 UYG327558:UYG327559 VIC327558:VIC327559 VRY327558:VRY327559 WBU327558:WBU327559 WLQ327558:WLQ327559 WVM327558:WVM327559 E393149:E393150 JA393094:JA393095 SW393094:SW393095 ACS393094:ACS393095 AMO393094:AMO393095 AWK393094:AWK393095 BGG393094:BGG393095 BQC393094:BQC393095 BZY393094:BZY393095 CJU393094:CJU393095 CTQ393094:CTQ393095 DDM393094:DDM393095 DNI393094:DNI393095 DXE393094:DXE393095 EHA393094:EHA393095 EQW393094:EQW393095 FAS393094:FAS393095 FKO393094:FKO393095 FUK393094:FUK393095 GEG393094:GEG393095 GOC393094:GOC393095 GXY393094:GXY393095 HHU393094:HHU393095 HRQ393094:HRQ393095 IBM393094:IBM393095 ILI393094:ILI393095 IVE393094:IVE393095 JFA393094:JFA393095 JOW393094:JOW393095 JYS393094:JYS393095 KIO393094:KIO393095 KSK393094:KSK393095 LCG393094:LCG393095 LMC393094:LMC393095 LVY393094:LVY393095 MFU393094:MFU393095 MPQ393094:MPQ393095 MZM393094:MZM393095 NJI393094:NJI393095 NTE393094:NTE393095 ODA393094:ODA393095 OMW393094:OMW393095 OWS393094:OWS393095 PGO393094:PGO393095 PQK393094:PQK393095 QAG393094:QAG393095 QKC393094:QKC393095 QTY393094:QTY393095 RDU393094:RDU393095 RNQ393094:RNQ393095 RXM393094:RXM393095 SHI393094:SHI393095 SRE393094:SRE393095 TBA393094:TBA393095 TKW393094:TKW393095 TUS393094:TUS393095 UEO393094:UEO393095 UOK393094:UOK393095 UYG393094:UYG393095 VIC393094:VIC393095 VRY393094:VRY393095 WBU393094:WBU393095 WLQ393094:WLQ393095 WVM393094:WVM393095 E458685:E458686 JA458630:JA458631 SW458630:SW458631 ACS458630:ACS458631 AMO458630:AMO458631 AWK458630:AWK458631 BGG458630:BGG458631 BQC458630:BQC458631 BZY458630:BZY458631 CJU458630:CJU458631 CTQ458630:CTQ458631 DDM458630:DDM458631 DNI458630:DNI458631 DXE458630:DXE458631 EHA458630:EHA458631 EQW458630:EQW458631 FAS458630:FAS458631 FKO458630:FKO458631 FUK458630:FUK458631 GEG458630:GEG458631 GOC458630:GOC458631 GXY458630:GXY458631 HHU458630:HHU458631 HRQ458630:HRQ458631 IBM458630:IBM458631 ILI458630:ILI458631 IVE458630:IVE458631 JFA458630:JFA458631 JOW458630:JOW458631 JYS458630:JYS458631 KIO458630:KIO458631 KSK458630:KSK458631 LCG458630:LCG458631 LMC458630:LMC458631 LVY458630:LVY458631 MFU458630:MFU458631 MPQ458630:MPQ458631 MZM458630:MZM458631 NJI458630:NJI458631 NTE458630:NTE458631 ODA458630:ODA458631 OMW458630:OMW458631 OWS458630:OWS458631 PGO458630:PGO458631 PQK458630:PQK458631 QAG458630:QAG458631 QKC458630:QKC458631 QTY458630:QTY458631 RDU458630:RDU458631 RNQ458630:RNQ458631 RXM458630:RXM458631 SHI458630:SHI458631 SRE458630:SRE458631 TBA458630:TBA458631 TKW458630:TKW458631 TUS458630:TUS458631 UEO458630:UEO458631 UOK458630:UOK458631 UYG458630:UYG458631 VIC458630:VIC458631 VRY458630:VRY458631 WBU458630:WBU458631 WLQ458630:WLQ458631 WVM458630:WVM458631 E524221:E524222 JA524166:JA524167 SW524166:SW524167 ACS524166:ACS524167 AMO524166:AMO524167 AWK524166:AWK524167 BGG524166:BGG524167 BQC524166:BQC524167 BZY524166:BZY524167 CJU524166:CJU524167 CTQ524166:CTQ524167 DDM524166:DDM524167 DNI524166:DNI524167 DXE524166:DXE524167 EHA524166:EHA524167 EQW524166:EQW524167 FAS524166:FAS524167 FKO524166:FKO524167 FUK524166:FUK524167 GEG524166:GEG524167 GOC524166:GOC524167 GXY524166:GXY524167 HHU524166:HHU524167 HRQ524166:HRQ524167 IBM524166:IBM524167 ILI524166:ILI524167 IVE524166:IVE524167 JFA524166:JFA524167 JOW524166:JOW524167 JYS524166:JYS524167 KIO524166:KIO524167 KSK524166:KSK524167 LCG524166:LCG524167 LMC524166:LMC524167 LVY524166:LVY524167 MFU524166:MFU524167 MPQ524166:MPQ524167 MZM524166:MZM524167 NJI524166:NJI524167 NTE524166:NTE524167 ODA524166:ODA524167 OMW524166:OMW524167 OWS524166:OWS524167 PGO524166:PGO524167 PQK524166:PQK524167 QAG524166:QAG524167 QKC524166:QKC524167 QTY524166:QTY524167 RDU524166:RDU524167 RNQ524166:RNQ524167 RXM524166:RXM524167 SHI524166:SHI524167 SRE524166:SRE524167 TBA524166:TBA524167 TKW524166:TKW524167 TUS524166:TUS524167 UEO524166:UEO524167 UOK524166:UOK524167 UYG524166:UYG524167 VIC524166:VIC524167 VRY524166:VRY524167 WBU524166:WBU524167 WLQ524166:WLQ524167 WVM524166:WVM524167 E589757:E589758 JA589702:JA589703 SW589702:SW589703 ACS589702:ACS589703 AMO589702:AMO589703 AWK589702:AWK589703 BGG589702:BGG589703 BQC589702:BQC589703 BZY589702:BZY589703 CJU589702:CJU589703 CTQ589702:CTQ589703 DDM589702:DDM589703 DNI589702:DNI589703 DXE589702:DXE589703 EHA589702:EHA589703 EQW589702:EQW589703 FAS589702:FAS589703 FKO589702:FKO589703 FUK589702:FUK589703 GEG589702:GEG589703 GOC589702:GOC589703 GXY589702:GXY589703 HHU589702:HHU589703 HRQ589702:HRQ589703 IBM589702:IBM589703 ILI589702:ILI589703 IVE589702:IVE589703 JFA589702:JFA589703 JOW589702:JOW589703 JYS589702:JYS589703 KIO589702:KIO589703 KSK589702:KSK589703 LCG589702:LCG589703 LMC589702:LMC589703 LVY589702:LVY589703 MFU589702:MFU589703 MPQ589702:MPQ589703 MZM589702:MZM589703 NJI589702:NJI589703 NTE589702:NTE589703 ODA589702:ODA589703 OMW589702:OMW589703 OWS589702:OWS589703 PGO589702:PGO589703 PQK589702:PQK589703 QAG589702:QAG589703 QKC589702:QKC589703 QTY589702:QTY589703 RDU589702:RDU589703 RNQ589702:RNQ589703 RXM589702:RXM589703 SHI589702:SHI589703 SRE589702:SRE589703 TBA589702:TBA589703 TKW589702:TKW589703 TUS589702:TUS589703 UEO589702:UEO589703 UOK589702:UOK589703 UYG589702:UYG589703 VIC589702:VIC589703 VRY589702:VRY589703 WBU589702:WBU589703 WLQ589702:WLQ589703 WVM589702:WVM589703 E655293:E655294 JA655238:JA655239 SW655238:SW655239 ACS655238:ACS655239 AMO655238:AMO655239 AWK655238:AWK655239 BGG655238:BGG655239 BQC655238:BQC655239 BZY655238:BZY655239 CJU655238:CJU655239 CTQ655238:CTQ655239 DDM655238:DDM655239 DNI655238:DNI655239 DXE655238:DXE655239 EHA655238:EHA655239 EQW655238:EQW655239 FAS655238:FAS655239 FKO655238:FKO655239 FUK655238:FUK655239 GEG655238:GEG655239 GOC655238:GOC655239 GXY655238:GXY655239 HHU655238:HHU655239 HRQ655238:HRQ655239 IBM655238:IBM655239 ILI655238:ILI655239 IVE655238:IVE655239 JFA655238:JFA655239 JOW655238:JOW655239 JYS655238:JYS655239 KIO655238:KIO655239 KSK655238:KSK655239 LCG655238:LCG655239 LMC655238:LMC655239 LVY655238:LVY655239 MFU655238:MFU655239 MPQ655238:MPQ655239 MZM655238:MZM655239 NJI655238:NJI655239 NTE655238:NTE655239 ODA655238:ODA655239 OMW655238:OMW655239 OWS655238:OWS655239 PGO655238:PGO655239 PQK655238:PQK655239 QAG655238:QAG655239 QKC655238:QKC655239 QTY655238:QTY655239 RDU655238:RDU655239 RNQ655238:RNQ655239 RXM655238:RXM655239 SHI655238:SHI655239 SRE655238:SRE655239 TBA655238:TBA655239 TKW655238:TKW655239 TUS655238:TUS655239 UEO655238:UEO655239 UOK655238:UOK655239 UYG655238:UYG655239 VIC655238:VIC655239 VRY655238:VRY655239 WBU655238:WBU655239 WLQ655238:WLQ655239 WVM655238:WVM655239 E720829:E720830 JA720774:JA720775 SW720774:SW720775 ACS720774:ACS720775 AMO720774:AMO720775 AWK720774:AWK720775 BGG720774:BGG720775 BQC720774:BQC720775 BZY720774:BZY720775 CJU720774:CJU720775 CTQ720774:CTQ720775 DDM720774:DDM720775 DNI720774:DNI720775 DXE720774:DXE720775 EHA720774:EHA720775 EQW720774:EQW720775 FAS720774:FAS720775 FKO720774:FKO720775 FUK720774:FUK720775 GEG720774:GEG720775 GOC720774:GOC720775 GXY720774:GXY720775 HHU720774:HHU720775 HRQ720774:HRQ720775 IBM720774:IBM720775 ILI720774:ILI720775 IVE720774:IVE720775 JFA720774:JFA720775 JOW720774:JOW720775 JYS720774:JYS720775 KIO720774:KIO720775 KSK720774:KSK720775 LCG720774:LCG720775 LMC720774:LMC720775 LVY720774:LVY720775 MFU720774:MFU720775 MPQ720774:MPQ720775 MZM720774:MZM720775 NJI720774:NJI720775 NTE720774:NTE720775 ODA720774:ODA720775 OMW720774:OMW720775 OWS720774:OWS720775 PGO720774:PGO720775 PQK720774:PQK720775 QAG720774:QAG720775 QKC720774:QKC720775 QTY720774:QTY720775 RDU720774:RDU720775 RNQ720774:RNQ720775 RXM720774:RXM720775 SHI720774:SHI720775 SRE720774:SRE720775 TBA720774:TBA720775 TKW720774:TKW720775 TUS720774:TUS720775 UEO720774:UEO720775 UOK720774:UOK720775 UYG720774:UYG720775 VIC720774:VIC720775 VRY720774:VRY720775 WBU720774:WBU720775 WLQ720774:WLQ720775 WVM720774:WVM720775 E786365:E786366 JA786310:JA786311 SW786310:SW786311 ACS786310:ACS786311 AMO786310:AMO786311 AWK786310:AWK786311 BGG786310:BGG786311 BQC786310:BQC786311 BZY786310:BZY786311 CJU786310:CJU786311 CTQ786310:CTQ786311 DDM786310:DDM786311 DNI786310:DNI786311 DXE786310:DXE786311 EHA786310:EHA786311 EQW786310:EQW786311 FAS786310:FAS786311 FKO786310:FKO786311 FUK786310:FUK786311 GEG786310:GEG786311 GOC786310:GOC786311 GXY786310:GXY786311 HHU786310:HHU786311 HRQ786310:HRQ786311 IBM786310:IBM786311 ILI786310:ILI786311 IVE786310:IVE786311 JFA786310:JFA786311 JOW786310:JOW786311 JYS786310:JYS786311 KIO786310:KIO786311 KSK786310:KSK786311 LCG786310:LCG786311 LMC786310:LMC786311 LVY786310:LVY786311 MFU786310:MFU786311 MPQ786310:MPQ786311 MZM786310:MZM786311 NJI786310:NJI786311 NTE786310:NTE786311 ODA786310:ODA786311 OMW786310:OMW786311 OWS786310:OWS786311 PGO786310:PGO786311 PQK786310:PQK786311 QAG786310:QAG786311 QKC786310:QKC786311 QTY786310:QTY786311 RDU786310:RDU786311 RNQ786310:RNQ786311 RXM786310:RXM786311 SHI786310:SHI786311 SRE786310:SRE786311 TBA786310:TBA786311 TKW786310:TKW786311 TUS786310:TUS786311 UEO786310:UEO786311 UOK786310:UOK786311 UYG786310:UYG786311 VIC786310:VIC786311 VRY786310:VRY786311 WBU786310:WBU786311 WLQ786310:WLQ786311 WVM786310:WVM786311 E851901:E851902 JA851846:JA851847 SW851846:SW851847 ACS851846:ACS851847 AMO851846:AMO851847 AWK851846:AWK851847 BGG851846:BGG851847 BQC851846:BQC851847 BZY851846:BZY851847 CJU851846:CJU851847 CTQ851846:CTQ851847 DDM851846:DDM851847 DNI851846:DNI851847 DXE851846:DXE851847 EHA851846:EHA851847 EQW851846:EQW851847 FAS851846:FAS851847 FKO851846:FKO851847 FUK851846:FUK851847 GEG851846:GEG851847 GOC851846:GOC851847 GXY851846:GXY851847 HHU851846:HHU851847 HRQ851846:HRQ851847 IBM851846:IBM851847 ILI851846:ILI851847 IVE851846:IVE851847 JFA851846:JFA851847 JOW851846:JOW851847 JYS851846:JYS851847 KIO851846:KIO851847 KSK851846:KSK851847 LCG851846:LCG851847 LMC851846:LMC851847 LVY851846:LVY851847 MFU851846:MFU851847 MPQ851846:MPQ851847 MZM851846:MZM851847 NJI851846:NJI851847 NTE851846:NTE851847 ODA851846:ODA851847 OMW851846:OMW851847 OWS851846:OWS851847 PGO851846:PGO851847 PQK851846:PQK851847 QAG851846:QAG851847 QKC851846:QKC851847 QTY851846:QTY851847 RDU851846:RDU851847 RNQ851846:RNQ851847 RXM851846:RXM851847 SHI851846:SHI851847 SRE851846:SRE851847 TBA851846:TBA851847 TKW851846:TKW851847 TUS851846:TUS851847 UEO851846:UEO851847 UOK851846:UOK851847 UYG851846:UYG851847 VIC851846:VIC851847 VRY851846:VRY851847 WBU851846:WBU851847 WLQ851846:WLQ851847 WVM851846:WVM851847 E917437:E917438 JA917382:JA917383 SW917382:SW917383 ACS917382:ACS917383 AMO917382:AMO917383 AWK917382:AWK917383 BGG917382:BGG917383 BQC917382:BQC917383 BZY917382:BZY917383 CJU917382:CJU917383 CTQ917382:CTQ917383 DDM917382:DDM917383 DNI917382:DNI917383 DXE917382:DXE917383 EHA917382:EHA917383 EQW917382:EQW917383 FAS917382:FAS917383 FKO917382:FKO917383 FUK917382:FUK917383 GEG917382:GEG917383 GOC917382:GOC917383 GXY917382:GXY917383 HHU917382:HHU917383 HRQ917382:HRQ917383 IBM917382:IBM917383 ILI917382:ILI917383 IVE917382:IVE917383 JFA917382:JFA917383 JOW917382:JOW917383 JYS917382:JYS917383 KIO917382:KIO917383 KSK917382:KSK917383 LCG917382:LCG917383 LMC917382:LMC917383 LVY917382:LVY917383 MFU917382:MFU917383 MPQ917382:MPQ917383 MZM917382:MZM917383 NJI917382:NJI917383 NTE917382:NTE917383 ODA917382:ODA917383 OMW917382:OMW917383 OWS917382:OWS917383 PGO917382:PGO917383 PQK917382:PQK917383 QAG917382:QAG917383 QKC917382:QKC917383 QTY917382:QTY917383 RDU917382:RDU917383 RNQ917382:RNQ917383 RXM917382:RXM917383 SHI917382:SHI917383 SRE917382:SRE917383 TBA917382:TBA917383 TKW917382:TKW917383 TUS917382:TUS917383 UEO917382:UEO917383 UOK917382:UOK917383 UYG917382:UYG917383 VIC917382:VIC917383 VRY917382:VRY917383 WBU917382:WBU917383 WLQ917382:WLQ917383 WVM917382:WVM917383 E982973:E982974 JA982918:JA982919 SW982918:SW982919 ACS982918:ACS982919 AMO982918:AMO982919 AWK982918:AWK982919 BGG982918:BGG982919 BQC982918:BQC982919 BZY982918:BZY982919 CJU982918:CJU982919 CTQ982918:CTQ982919 DDM982918:DDM982919 DNI982918:DNI982919 DXE982918:DXE982919 EHA982918:EHA982919 EQW982918:EQW982919 FAS982918:FAS982919 FKO982918:FKO982919 FUK982918:FUK982919 GEG982918:GEG982919 GOC982918:GOC982919 GXY982918:GXY982919 HHU982918:HHU982919 HRQ982918:HRQ982919 IBM982918:IBM982919 ILI982918:ILI982919 IVE982918:IVE982919 JFA982918:JFA982919 JOW982918:JOW982919 JYS982918:JYS982919 KIO982918:KIO982919 KSK982918:KSK982919 LCG982918:LCG982919 LMC982918:LMC982919 LVY982918:LVY982919 MFU982918:MFU982919 MPQ982918:MPQ982919 MZM982918:MZM982919 NJI982918:NJI982919 NTE982918:NTE982919 ODA982918:ODA982919 OMW982918:OMW982919 OWS982918:OWS982919 PGO982918:PGO982919 PQK982918:PQK982919 QAG982918:QAG982919 QKC982918:QKC982919 QTY982918:QTY982919 RDU982918:RDU982919 RNQ982918:RNQ982919 RXM982918:RXM982919 SHI982918:SHI982919 SRE982918:SRE982919 TBA982918:TBA982919 TKW982918:TKW982919 TUS982918:TUS982919 UEO982918:UEO982919 UOK982918:UOK982919 UYG982918:UYG982919 VIC982918:VIC982919 VRY982918:VRY982919 WBU982918:WBU982919 WLQ982918:WLQ982919 E289:E290">
      <formula1>0</formula1>
      <formula2>1E+28</formula2>
    </dataValidation>
    <dataValidation type="date" operator="greaterThan" allowBlank="1" showInputMessage="1" showErrorMessage="1" errorTitle="Data zakupu" error="Data graniczna dla sprzętu to 2011-01-01._x000a__x000a_Data zakupu musi zawierać następujący format(rrrr-mm-dd)_x000a_ np. 2013-12-24" promptTitle="Data zakupu" prompt="Prosimy o nie wpisywanie sprzętu starszego niż 7 lat._x000a__x000a_Proszę o wpisanie daty zakupu w następującym formacie: rrrr-mm-dd" sqref="WVL982882 IZ65408:IZ65413 SV65408:SV65413 ACR65408:ACR65413 AMN65408:AMN65413 AWJ65408:AWJ65413 BGF65408:BGF65413 BQB65408:BQB65413 BZX65408:BZX65413 CJT65408:CJT65413 CTP65408:CTP65413 DDL65408:DDL65413 DNH65408:DNH65413 DXD65408:DXD65413 EGZ65408:EGZ65413 EQV65408:EQV65413 FAR65408:FAR65413 FKN65408:FKN65413 FUJ65408:FUJ65413 GEF65408:GEF65413 GOB65408:GOB65413 GXX65408:GXX65413 HHT65408:HHT65413 HRP65408:HRP65413 IBL65408:IBL65413 ILH65408:ILH65413 IVD65408:IVD65413 JEZ65408:JEZ65413 JOV65408:JOV65413 JYR65408:JYR65413 KIN65408:KIN65413 KSJ65408:KSJ65413 LCF65408:LCF65413 LMB65408:LMB65413 LVX65408:LVX65413 MFT65408:MFT65413 MPP65408:MPP65413 MZL65408:MZL65413 NJH65408:NJH65413 NTD65408:NTD65413 OCZ65408:OCZ65413 OMV65408:OMV65413 OWR65408:OWR65413 PGN65408:PGN65413 PQJ65408:PQJ65413 QAF65408:QAF65413 QKB65408:QKB65413 QTX65408:QTX65413 RDT65408:RDT65413 RNP65408:RNP65413 RXL65408:RXL65413 SHH65408:SHH65413 SRD65408:SRD65413 TAZ65408:TAZ65413 TKV65408:TKV65413 TUR65408:TUR65413 UEN65408:UEN65413 UOJ65408:UOJ65413 UYF65408:UYF65413 VIB65408:VIB65413 VRX65408:VRX65413 WBT65408:WBT65413 WLP65408:WLP65413 WVL65408:WVL65413 D130999:D131004 IZ130944:IZ130949 SV130944:SV130949 ACR130944:ACR130949 AMN130944:AMN130949 AWJ130944:AWJ130949 BGF130944:BGF130949 BQB130944:BQB130949 BZX130944:BZX130949 CJT130944:CJT130949 CTP130944:CTP130949 DDL130944:DDL130949 DNH130944:DNH130949 DXD130944:DXD130949 EGZ130944:EGZ130949 EQV130944:EQV130949 FAR130944:FAR130949 FKN130944:FKN130949 FUJ130944:FUJ130949 GEF130944:GEF130949 GOB130944:GOB130949 GXX130944:GXX130949 HHT130944:HHT130949 HRP130944:HRP130949 IBL130944:IBL130949 ILH130944:ILH130949 IVD130944:IVD130949 JEZ130944:JEZ130949 JOV130944:JOV130949 JYR130944:JYR130949 KIN130944:KIN130949 KSJ130944:KSJ130949 LCF130944:LCF130949 LMB130944:LMB130949 LVX130944:LVX130949 MFT130944:MFT130949 MPP130944:MPP130949 MZL130944:MZL130949 NJH130944:NJH130949 NTD130944:NTD130949 OCZ130944:OCZ130949 OMV130944:OMV130949 OWR130944:OWR130949 PGN130944:PGN130949 PQJ130944:PQJ130949 QAF130944:QAF130949 QKB130944:QKB130949 QTX130944:QTX130949 RDT130944:RDT130949 RNP130944:RNP130949 RXL130944:RXL130949 SHH130944:SHH130949 SRD130944:SRD130949 TAZ130944:TAZ130949 TKV130944:TKV130949 TUR130944:TUR130949 UEN130944:UEN130949 UOJ130944:UOJ130949 UYF130944:UYF130949 VIB130944:VIB130949 VRX130944:VRX130949 WBT130944:WBT130949 WLP130944:WLP130949 WVL130944:WVL130949 D196535:D196540 IZ196480:IZ196485 SV196480:SV196485 ACR196480:ACR196485 AMN196480:AMN196485 AWJ196480:AWJ196485 BGF196480:BGF196485 BQB196480:BQB196485 BZX196480:BZX196485 CJT196480:CJT196485 CTP196480:CTP196485 DDL196480:DDL196485 DNH196480:DNH196485 DXD196480:DXD196485 EGZ196480:EGZ196485 EQV196480:EQV196485 FAR196480:FAR196485 FKN196480:FKN196485 FUJ196480:FUJ196485 GEF196480:GEF196485 GOB196480:GOB196485 GXX196480:GXX196485 HHT196480:HHT196485 HRP196480:HRP196485 IBL196480:IBL196485 ILH196480:ILH196485 IVD196480:IVD196485 JEZ196480:JEZ196485 JOV196480:JOV196485 JYR196480:JYR196485 KIN196480:KIN196485 KSJ196480:KSJ196485 LCF196480:LCF196485 LMB196480:LMB196485 LVX196480:LVX196485 MFT196480:MFT196485 MPP196480:MPP196485 MZL196480:MZL196485 NJH196480:NJH196485 NTD196480:NTD196485 OCZ196480:OCZ196485 OMV196480:OMV196485 OWR196480:OWR196485 PGN196480:PGN196485 PQJ196480:PQJ196485 QAF196480:QAF196485 QKB196480:QKB196485 QTX196480:QTX196485 RDT196480:RDT196485 RNP196480:RNP196485 RXL196480:RXL196485 SHH196480:SHH196485 SRD196480:SRD196485 TAZ196480:TAZ196485 TKV196480:TKV196485 TUR196480:TUR196485 UEN196480:UEN196485 UOJ196480:UOJ196485 UYF196480:UYF196485 VIB196480:VIB196485 VRX196480:VRX196485 WBT196480:WBT196485 WLP196480:WLP196485 WVL196480:WVL196485 D262071:D262076 IZ262016:IZ262021 SV262016:SV262021 ACR262016:ACR262021 AMN262016:AMN262021 AWJ262016:AWJ262021 BGF262016:BGF262021 BQB262016:BQB262021 BZX262016:BZX262021 CJT262016:CJT262021 CTP262016:CTP262021 DDL262016:DDL262021 DNH262016:DNH262021 DXD262016:DXD262021 EGZ262016:EGZ262021 EQV262016:EQV262021 FAR262016:FAR262021 FKN262016:FKN262021 FUJ262016:FUJ262021 GEF262016:GEF262021 GOB262016:GOB262021 GXX262016:GXX262021 HHT262016:HHT262021 HRP262016:HRP262021 IBL262016:IBL262021 ILH262016:ILH262021 IVD262016:IVD262021 JEZ262016:JEZ262021 JOV262016:JOV262021 JYR262016:JYR262021 KIN262016:KIN262021 KSJ262016:KSJ262021 LCF262016:LCF262021 LMB262016:LMB262021 LVX262016:LVX262021 MFT262016:MFT262021 MPP262016:MPP262021 MZL262016:MZL262021 NJH262016:NJH262021 NTD262016:NTD262021 OCZ262016:OCZ262021 OMV262016:OMV262021 OWR262016:OWR262021 PGN262016:PGN262021 PQJ262016:PQJ262021 QAF262016:QAF262021 QKB262016:QKB262021 QTX262016:QTX262021 RDT262016:RDT262021 RNP262016:RNP262021 RXL262016:RXL262021 SHH262016:SHH262021 SRD262016:SRD262021 TAZ262016:TAZ262021 TKV262016:TKV262021 TUR262016:TUR262021 UEN262016:UEN262021 UOJ262016:UOJ262021 UYF262016:UYF262021 VIB262016:VIB262021 VRX262016:VRX262021 WBT262016:WBT262021 WLP262016:WLP262021 WVL262016:WVL262021 D327607:D327612 IZ327552:IZ327557 SV327552:SV327557 ACR327552:ACR327557 AMN327552:AMN327557 AWJ327552:AWJ327557 BGF327552:BGF327557 BQB327552:BQB327557 BZX327552:BZX327557 CJT327552:CJT327557 CTP327552:CTP327557 DDL327552:DDL327557 DNH327552:DNH327557 DXD327552:DXD327557 EGZ327552:EGZ327557 EQV327552:EQV327557 FAR327552:FAR327557 FKN327552:FKN327557 FUJ327552:FUJ327557 GEF327552:GEF327557 GOB327552:GOB327557 GXX327552:GXX327557 HHT327552:HHT327557 HRP327552:HRP327557 IBL327552:IBL327557 ILH327552:ILH327557 IVD327552:IVD327557 JEZ327552:JEZ327557 JOV327552:JOV327557 JYR327552:JYR327557 KIN327552:KIN327557 KSJ327552:KSJ327557 LCF327552:LCF327557 LMB327552:LMB327557 LVX327552:LVX327557 MFT327552:MFT327557 MPP327552:MPP327557 MZL327552:MZL327557 NJH327552:NJH327557 NTD327552:NTD327557 OCZ327552:OCZ327557 OMV327552:OMV327557 OWR327552:OWR327557 PGN327552:PGN327557 PQJ327552:PQJ327557 QAF327552:QAF327557 QKB327552:QKB327557 QTX327552:QTX327557 RDT327552:RDT327557 RNP327552:RNP327557 RXL327552:RXL327557 SHH327552:SHH327557 SRD327552:SRD327557 TAZ327552:TAZ327557 TKV327552:TKV327557 TUR327552:TUR327557 UEN327552:UEN327557 UOJ327552:UOJ327557 UYF327552:UYF327557 VIB327552:VIB327557 VRX327552:VRX327557 WBT327552:WBT327557 WLP327552:WLP327557 WVL327552:WVL327557 D393143:D393148 IZ393088:IZ393093 SV393088:SV393093 ACR393088:ACR393093 AMN393088:AMN393093 AWJ393088:AWJ393093 BGF393088:BGF393093 BQB393088:BQB393093 BZX393088:BZX393093 CJT393088:CJT393093 CTP393088:CTP393093 DDL393088:DDL393093 DNH393088:DNH393093 DXD393088:DXD393093 EGZ393088:EGZ393093 EQV393088:EQV393093 FAR393088:FAR393093 FKN393088:FKN393093 FUJ393088:FUJ393093 GEF393088:GEF393093 GOB393088:GOB393093 GXX393088:GXX393093 HHT393088:HHT393093 HRP393088:HRP393093 IBL393088:IBL393093 ILH393088:ILH393093 IVD393088:IVD393093 JEZ393088:JEZ393093 JOV393088:JOV393093 JYR393088:JYR393093 KIN393088:KIN393093 KSJ393088:KSJ393093 LCF393088:LCF393093 LMB393088:LMB393093 LVX393088:LVX393093 MFT393088:MFT393093 MPP393088:MPP393093 MZL393088:MZL393093 NJH393088:NJH393093 NTD393088:NTD393093 OCZ393088:OCZ393093 OMV393088:OMV393093 OWR393088:OWR393093 PGN393088:PGN393093 PQJ393088:PQJ393093 QAF393088:QAF393093 QKB393088:QKB393093 QTX393088:QTX393093 RDT393088:RDT393093 RNP393088:RNP393093 RXL393088:RXL393093 SHH393088:SHH393093 SRD393088:SRD393093 TAZ393088:TAZ393093 TKV393088:TKV393093 TUR393088:TUR393093 UEN393088:UEN393093 UOJ393088:UOJ393093 UYF393088:UYF393093 VIB393088:VIB393093 VRX393088:VRX393093 WBT393088:WBT393093 WLP393088:WLP393093 WVL393088:WVL393093 D458679:D458684 IZ458624:IZ458629 SV458624:SV458629 ACR458624:ACR458629 AMN458624:AMN458629 AWJ458624:AWJ458629 BGF458624:BGF458629 BQB458624:BQB458629 BZX458624:BZX458629 CJT458624:CJT458629 CTP458624:CTP458629 DDL458624:DDL458629 DNH458624:DNH458629 DXD458624:DXD458629 EGZ458624:EGZ458629 EQV458624:EQV458629 FAR458624:FAR458629 FKN458624:FKN458629 FUJ458624:FUJ458629 GEF458624:GEF458629 GOB458624:GOB458629 GXX458624:GXX458629 HHT458624:HHT458629 HRP458624:HRP458629 IBL458624:IBL458629 ILH458624:ILH458629 IVD458624:IVD458629 JEZ458624:JEZ458629 JOV458624:JOV458629 JYR458624:JYR458629 KIN458624:KIN458629 KSJ458624:KSJ458629 LCF458624:LCF458629 LMB458624:LMB458629 LVX458624:LVX458629 MFT458624:MFT458629 MPP458624:MPP458629 MZL458624:MZL458629 NJH458624:NJH458629 NTD458624:NTD458629 OCZ458624:OCZ458629 OMV458624:OMV458629 OWR458624:OWR458629 PGN458624:PGN458629 PQJ458624:PQJ458629 QAF458624:QAF458629 QKB458624:QKB458629 QTX458624:QTX458629 RDT458624:RDT458629 RNP458624:RNP458629 RXL458624:RXL458629 SHH458624:SHH458629 SRD458624:SRD458629 TAZ458624:TAZ458629 TKV458624:TKV458629 TUR458624:TUR458629 UEN458624:UEN458629 UOJ458624:UOJ458629 UYF458624:UYF458629 VIB458624:VIB458629 VRX458624:VRX458629 WBT458624:WBT458629 WLP458624:WLP458629 WVL458624:WVL458629 D524215:D524220 IZ524160:IZ524165 SV524160:SV524165 ACR524160:ACR524165 AMN524160:AMN524165 AWJ524160:AWJ524165 BGF524160:BGF524165 BQB524160:BQB524165 BZX524160:BZX524165 CJT524160:CJT524165 CTP524160:CTP524165 DDL524160:DDL524165 DNH524160:DNH524165 DXD524160:DXD524165 EGZ524160:EGZ524165 EQV524160:EQV524165 FAR524160:FAR524165 FKN524160:FKN524165 FUJ524160:FUJ524165 GEF524160:GEF524165 GOB524160:GOB524165 GXX524160:GXX524165 HHT524160:HHT524165 HRP524160:HRP524165 IBL524160:IBL524165 ILH524160:ILH524165 IVD524160:IVD524165 JEZ524160:JEZ524165 JOV524160:JOV524165 JYR524160:JYR524165 KIN524160:KIN524165 KSJ524160:KSJ524165 LCF524160:LCF524165 LMB524160:LMB524165 LVX524160:LVX524165 MFT524160:MFT524165 MPP524160:MPP524165 MZL524160:MZL524165 NJH524160:NJH524165 NTD524160:NTD524165 OCZ524160:OCZ524165 OMV524160:OMV524165 OWR524160:OWR524165 PGN524160:PGN524165 PQJ524160:PQJ524165 QAF524160:QAF524165 QKB524160:QKB524165 QTX524160:QTX524165 RDT524160:RDT524165 RNP524160:RNP524165 RXL524160:RXL524165 SHH524160:SHH524165 SRD524160:SRD524165 TAZ524160:TAZ524165 TKV524160:TKV524165 TUR524160:TUR524165 UEN524160:UEN524165 UOJ524160:UOJ524165 UYF524160:UYF524165 VIB524160:VIB524165 VRX524160:VRX524165 WBT524160:WBT524165 WLP524160:WLP524165 WVL524160:WVL524165 D589751:D589756 IZ589696:IZ589701 SV589696:SV589701 ACR589696:ACR589701 AMN589696:AMN589701 AWJ589696:AWJ589701 BGF589696:BGF589701 BQB589696:BQB589701 BZX589696:BZX589701 CJT589696:CJT589701 CTP589696:CTP589701 DDL589696:DDL589701 DNH589696:DNH589701 DXD589696:DXD589701 EGZ589696:EGZ589701 EQV589696:EQV589701 FAR589696:FAR589701 FKN589696:FKN589701 FUJ589696:FUJ589701 GEF589696:GEF589701 GOB589696:GOB589701 GXX589696:GXX589701 HHT589696:HHT589701 HRP589696:HRP589701 IBL589696:IBL589701 ILH589696:ILH589701 IVD589696:IVD589701 JEZ589696:JEZ589701 JOV589696:JOV589701 JYR589696:JYR589701 KIN589696:KIN589701 KSJ589696:KSJ589701 LCF589696:LCF589701 LMB589696:LMB589701 LVX589696:LVX589701 MFT589696:MFT589701 MPP589696:MPP589701 MZL589696:MZL589701 NJH589696:NJH589701 NTD589696:NTD589701 OCZ589696:OCZ589701 OMV589696:OMV589701 OWR589696:OWR589701 PGN589696:PGN589701 PQJ589696:PQJ589701 QAF589696:QAF589701 QKB589696:QKB589701 QTX589696:QTX589701 RDT589696:RDT589701 RNP589696:RNP589701 RXL589696:RXL589701 SHH589696:SHH589701 SRD589696:SRD589701 TAZ589696:TAZ589701 TKV589696:TKV589701 TUR589696:TUR589701 UEN589696:UEN589701 UOJ589696:UOJ589701 UYF589696:UYF589701 VIB589696:VIB589701 VRX589696:VRX589701 WBT589696:WBT589701 WLP589696:WLP589701 WVL589696:WVL589701 D655287:D655292 IZ655232:IZ655237 SV655232:SV655237 ACR655232:ACR655237 AMN655232:AMN655237 AWJ655232:AWJ655237 BGF655232:BGF655237 BQB655232:BQB655237 BZX655232:BZX655237 CJT655232:CJT655237 CTP655232:CTP655237 DDL655232:DDL655237 DNH655232:DNH655237 DXD655232:DXD655237 EGZ655232:EGZ655237 EQV655232:EQV655237 FAR655232:FAR655237 FKN655232:FKN655237 FUJ655232:FUJ655237 GEF655232:GEF655237 GOB655232:GOB655237 GXX655232:GXX655237 HHT655232:HHT655237 HRP655232:HRP655237 IBL655232:IBL655237 ILH655232:ILH655237 IVD655232:IVD655237 JEZ655232:JEZ655237 JOV655232:JOV655237 JYR655232:JYR655237 KIN655232:KIN655237 KSJ655232:KSJ655237 LCF655232:LCF655237 LMB655232:LMB655237 LVX655232:LVX655237 MFT655232:MFT655237 MPP655232:MPP655237 MZL655232:MZL655237 NJH655232:NJH655237 NTD655232:NTD655237 OCZ655232:OCZ655237 OMV655232:OMV655237 OWR655232:OWR655237 PGN655232:PGN655237 PQJ655232:PQJ655237 QAF655232:QAF655237 QKB655232:QKB655237 QTX655232:QTX655237 RDT655232:RDT655237 RNP655232:RNP655237 RXL655232:RXL655237 SHH655232:SHH655237 SRD655232:SRD655237 TAZ655232:TAZ655237 TKV655232:TKV655237 TUR655232:TUR655237 UEN655232:UEN655237 UOJ655232:UOJ655237 UYF655232:UYF655237 VIB655232:VIB655237 VRX655232:VRX655237 WBT655232:WBT655237 WLP655232:WLP655237 WVL655232:WVL655237 D720823:D720828 IZ720768:IZ720773 SV720768:SV720773 ACR720768:ACR720773 AMN720768:AMN720773 AWJ720768:AWJ720773 BGF720768:BGF720773 BQB720768:BQB720773 BZX720768:BZX720773 CJT720768:CJT720773 CTP720768:CTP720773 DDL720768:DDL720773 DNH720768:DNH720773 DXD720768:DXD720773 EGZ720768:EGZ720773 EQV720768:EQV720773 FAR720768:FAR720773 FKN720768:FKN720773 FUJ720768:FUJ720773 GEF720768:GEF720773 GOB720768:GOB720773 GXX720768:GXX720773 HHT720768:HHT720773 HRP720768:HRP720773 IBL720768:IBL720773 ILH720768:ILH720773 IVD720768:IVD720773 JEZ720768:JEZ720773 JOV720768:JOV720773 JYR720768:JYR720773 KIN720768:KIN720773 KSJ720768:KSJ720773 LCF720768:LCF720773 LMB720768:LMB720773 LVX720768:LVX720773 MFT720768:MFT720773 MPP720768:MPP720773 MZL720768:MZL720773 NJH720768:NJH720773 NTD720768:NTD720773 OCZ720768:OCZ720773 OMV720768:OMV720773 OWR720768:OWR720773 PGN720768:PGN720773 PQJ720768:PQJ720773 QAF720768:QAF720773 QKB720768:QKB720773 QTX720768:QTX720773 RDT720768:RDT720773 RNP720768:RNP720773 RXL720768:RXL720773 SHH720768:SHH720773 SRD720768:SRD720773 TAZ720768:TAZ720773 TKV720768:TKV720773 TUR720768:TUR720773 UEN720768:UEN720773 UOJ720768:UOJ720773 UYF720768:UYF720773 VIB720768:VIB720773 VRX720768:VRX720773 WBT720768:WBT720773 WLP720768:WLP720773 WVL720768:WVL720773 D786359:D786364 IZ786304:IZ786309 SV786304:SV786309 ACR786304:ACR786309 AMN786304:AMN786309 AWJ786304:AWJ786309 BGF786304:BGF786309 BQB786304:BQB786309 BZX786304:BZX786309 CJT786304:CJT786309 CTP786304:CTP786309 DDL786304:DDL786309 DNH786304:DNH786309 DXD786304:DXD786309 EGZ786304:EGZ786309 EQV786304:EQV786309 FAR786304:FAR786309 FKN786304:FKN786309 FUJ786304:FUJ786309 GEF786304:GEF786309 GOB786304:GOB786309 GXX786304:GXX786309 HHT786304:HHT786309 HRP786304:HRP786309 IBL786304:IBL786309 ILH786304:ILH786309 IVD786304:IVD786309 JEZ786304:JEZ786309 JOV786304:JOV786309 JYR786304:JYR786309 KIN786304:KIN786309 KSJ786304:KSJ786309 LCF786304:LCF786309 LMB786304:LMB786309 LVX786304:LVX786309 MFT786304:MFT786309 MPP786304:MPP786309 MZL786304:MZL786309 NJH786304:NJH786309 NTD786304:NTD786309 OCZ786304:OCZ786309 OMV786304:OMV786309 OWR786304:OWR786309 PGN786304:PGN786309 PQJ786304:PQJ786309 QAF786304:QAF786309 QKB786304:QKB786309 QTX786304:QTX786309 RDT786304:RDT786309 RNP786304:RNP786309 RXL786304:RXL786309 SHH786304:SHH786309 SRD786304:SRD786309 TAZ786304:TAZ786309 TKV786304:TKV786309 TUR786304:TUR786309 UEN786304:UEN786309 UOJ786304:UOJ786309 UYF786304:UYF786309 VIB786304:VIB786309 VRX786304:VRX786309 WBT786304:WBT786309 WLP786304:WLP786309 WVL786304:WVL786309 D851895:D851900 IZ851840:IZ851845 SV851840:SV851845 ACR851840:ACR851845 AMN851840:AMN851845 AWJ851840:AWJ851845 BGF851840:BGF851845 BQB851840:BQB851845 BZX851840:BZX851845 CJT851840:CJT851845 CTP851840:CTP851845 DDL851840:DDL851845 DNH851840:DNH851845 DXD851840:DXD851845 EGZ851840:EGZ851845 EQV851840:EQV851845 FAR851840:FAR851845 FKN851840:FKN851845 FUJ851840:FUJ851845 GEF851840:GEF851845 GOB851840:GOB851845 GXX851840:GXX851845 HHT851840:HHT851845 HRP851840:HRP851845 IBL851840:IBL851845 ILH851840:ILH851845 IVD851840:IVD851845 JEZ851840:JEZ851845 JOV851840:JOV851845 JYR851840:JYR851845 KIN851840:KIN851845 KSJ851840:KSJ851845 LCF851840:LCF851845 LMB851840:LMB851845 LVX851840:LVX851845 MFT851840:MFT851845 MPP851840:MPP851845 MZL851840:MZL851845 NJH851840:NJH851845 NTD851840:NTD851845 OCZ851840:OCZ851845 OMV851840:OMV851845 OWR851840:OWR851845 PGN851840:PGN851845 PQJ851840:PQJ851845 QAF851840:QAF851845 QKB851840:QKB851845 QTX851840:QTX851845 RDT851840:RDT851845 RNP851840:RNP851845 RXL851840:RXL851845 SHH851840:SHH851845 SRD851840:SRD851845 TAZ851840:TAZ851845 TKV851840:TKV851845 TUR851840:TUR851845 UEN851840:UEN851845 UOJ851840:UOJ851845 UYF851840:UYF851845 VIB851840:VIB851845 VRX851840:VRX851845 WBT851840:WBT851845 WLP851840:WLP851845 WVL851840:WVL851845 D917431:D917436 IZ917376:IZ917381 SV917376:SV917381 ACR917376:ACR917381 AMN917376:AMN917381 AWJ917376:AWJ917381 BGF917376:BGF917381 BQB917376:BQB917381 BZX917376:BZX917381 CJT917376:CJT917381 CTP917376:CTP917381 DDL917376:DDL917381 DNH917376:DNH917381 DXD917376:DXD917381 EGZ917376:EGZ917381 EQV917376:EQV917381 FAR917376:FAR917381 FKN917376:FKN917381 FUJ917376:FUJ917381 GEF917376:GEF917381 GOB917376:GOB917381 GXX917376:GXX917381 HHT917376:HHT917381 HRP917376:HRP917381 IBL917376:IBL917381 ILH917376:ILH917381 IVD917376:IVD917381 JEZ917376:JEZ917381 JOV917376:JOV917381 JYR917376:JYR917381 KIN917376:KIN917381 KSJ917376:KSJ917381 LCF917376:LCF917381 LMB917376:LMB917381 LVX917376:LVX917381 MFT917376:MFT917381 MPP917376:MPP917381 MZL917376:MZL917381 NJH917376:NJH917381 NTD917376:NTD917381 OCZ917376:OCZ917381 OMV917376:OMV917381 OWR917376:OWR917381 PGN917376:PGN917381 PQJ917376:PQJ917381 QAF917376:QAF917381 QKB917376:QKB917381 QTX917376:QTX917381 RDT917376:RDT917381 RNP917376:RNP917381 RXL917376:RXL917381 SHH917376:SHH917381 SRD917376:SRD917381 TAZ917376:TAZ917381 TKV917376:TKV917381 TUR917376:TUR917381 UEN917376:UEN917381 UOJ917376:UOJ917381 UYF917376:UYF917381 VIB917376:VIB917381 VRX917376:VRX917381 WBT917376:WBT917381 WLP917376:WLP917381 WVL917376:WVL917381 D982967:D982972 IZ982912:IZ982917 SV982912:SV982917 ACR982912:ACR982917 AMN982912:AMN982917 AWJ982912:AWJ982917 BGF982912:BGF982917 BQB982912:BQB982917 BZX982912:BZX982917 CJT982912:CJT982917 CTP982912:CTP982917 DDL982912:DDL982917 DNH982912:DNH982917 DXD982912:DXD982917 EGZ982912:EGZ982917 EQV982912:EQV982917 FAR982912:FAR982917 FKN982912:FKN982917 FUJ982912:FUJ982917 GEF982912:GEF982917 GOB982912:GOB982917 GXX982912:GXX982917 HHT982912:HHT982917 HRP982912:HRP982917 IBL982912:IBL982917 ILH982912:ILH982917 IVD982912:IVD982917 JEZ982912:JEZ982917 JOV982912:JOV982917 JYR982912:JYR982917 KIN982912:KIN982917 KSJ982912:KSJ982917 LCF982912:LCF982917 LMB982912:LMB982917 LVX982912:LVX982917 MFT982912:MFT982917 MPP982912:MPP982917 MZL982912:MZL982917 NJH982912:NJH982917 NTD982912:NTD982917 OCZ982912:OCZ982917 OMV982912:OMV982917 OWR982912:OWR982917 PGN982912:PGN982917 PQJ982912:PQJ982917 QAF982912:QAF982917 QKB982912:QKB982917 QTX982912:QTX982917 RDT982912:RDT982917 RNP982912:RNP982917 RXL982912:RXL982917 SHH982912:SHH982917 SRD982912:SRD982917 TAZ982912:TAZ982917 TKV982912:TKV982917 TUR982912:TUR982917 UEN982912:UEN982917 UOJ982912:UOJ982917 UYF982912:UYF982917 VIB982912:VIB982917 VRX982912:VRX982917 WBT982912:WBT982917 WLP982912:WLP982917 WVL982912:WVL982917 D65471:D65475 IZ65416:IZ65420 SV65416:SV65420 ACR65416:ACR65420 AMN65416:AMN65420 AWJ65416:AWJ65420 BGF65416:BGF65420 BQB65416:BQB65420 BZX65416:BZX65420 CJT65416:CJT65420 CTP65416:CTP65420 DDL65416:DDL65420 DNH65416:DNH65420 DXD65416:DXD65420 EGZ65416:EGZ65420 EQV65416:EQV65420 FAR65416:FAR65420 FKN65416:FKN65420 FUJ65416:FUJ65420 GEF65416:GEF65420 GOB65416:GOB65420 GXX65416:GXX65420 HHT65416:HHT65420 HRP65416:HRP65420 IBL65416:IBL65420 ILH65416:ILH65420 IVD65416:IVD65420 JEZ65416:JEZ65420 JOV65416:JOV65420 JYR65416:JYR65420 KIN65416:KIN65420 KSJ65416:KSJ65420 LCF65416:LCF65420 LMB65416:LMB65420 LVX65416:LVX65420 MFT65416:MFT65420 MPP65416:MPP65420 MZL65416:MZL65420 NJH65416:NJH65420 NTD65416:NTD65420 OCZ65416:OCZ65420 OMV65416:OMV65420 OWR65416:OWR65420 PGN65416:PGN65420 PQJ65416:PQJ65420 QAF65416:QAF65420 QKB65416:QKB65420 QTX65416:QTX65420 RDT65416:RDT65420 RNP65416:RNP65420 RXL65416:RXL65420 SHH65416:SHH65420 SRD65416:SRD65420 TAZ65416:TAZ65420 TKV65416:TKV65420 TUR65416:TUR65420 UEN65416:UEN65420 UOJ65416:UOJ65420 UYF65416:UYF65420 VIB65416:VIB65420 VRX65416:VRX65420 WBT65416:WBT65420 WLP65416:WLP65420 WVL65416:WVL65420 D131007:D131011 IZ130952:IZ130956 SV130952:SV130956 ACR130952:ACR130956 AMN130952:AMN130956 AWJ130952:AWJ130956 BGF130952:BGF130956 BQB130952:BQB130956 BZX130952:BZX130956 CJT130952:CJT130956 CTP130952:CTP130956 DDL130952:DDL130956 DNH130952:DNH130956 DXD130952:DXD130956 EGZ130952:EGZ130956 EQV130952:EQV130956 FAR130952:FAR130956 FKN130952:FKN130956 FUJ130952:FUJ130956 GEF130952:GEF130956 GOB130952:GOB130956 GXX130952:GXX130956 HHT130952:HHT130956 HRP130952:HRP130956 IBL130952:IBL130956 ILH130952:ILH130956 IVD130952:IVD130956 JEZ130952:JEZ130956 JOV130952:JOV130956 JYR130952:JYR130956 KIN130952:KIN130956 KSJ130952:KSJ130956 LCF130952:LCF130956 LMB130952:LMB130956 LVX130952:LVX130956 MFT130952:MFT130956 MPP130952:MPP130956 MZL130952:MZL130956 NJH130952:NJH130956 NTD130952:NTD130956 OCZ130952:OCZ130956 OMV130952:OMV130956 OWR130952:OWR130956 PGN130952:PGN130956 PQJ130952:PQJ130956 QAF130952:QAF130956 QKB130952:QKB130956 QTX130952:QTX130956 RDT130952:RDT130956 RNP130952:RNP130956 RXL130952:RXL130956 SHH130952:SHH130956 SRD130952:SRD130956 TAZ130952:TAZ130956 TKV130952:TKV130956 TUR130952:TUR130956 UEN130952:UEN130956 UOJ130952:UOJ130956 UYF130952:UYF130956 VIB130952:VIB130956 VRX130952:VRX130956 WBT130952:WBT130956 WLP130952:WLP130956 WVL130952:WVL130956 D196543:D196547 IZ196488:IZ196492 SV196488:SV196492 ACR196488:ACR196492 AMN196488:AMN196492 AWJ196488:AWJ196492 BGF196488:BGF196492 BQB196488:BQB196492 BZX196488:BZX196492 CJT196488:CJT196492 CTP196488:CTP196492 DDL196488:DDL196492 DNH196488:DNH196492 DXD196488:DXD196492 EGZ196488:EGZ196492 EQV196488:EQV196492 FAR196488:FAR196492 FKN196488:FKN196492 FUJ196488:FUJ196492 GEF196488:GEF196492 GOB196488:GOB196492 GXX196488:GXX196492 HHT196488:HHT196492 HRP196488:HRP196492 IBL196488:IBL196492 ILH196488:ILH196492 IVD196488:IVD196492 JEZ196488:JEZ196492 JOV196488:JOV196492 JYR196488:JYR196492 KIN196488:KIN196492 KSJ196488:KSJ196492 LCF196488:LCF196492 LMB196488:LMB196492 LVX196488:LVX196492 MFT196488:MFT196492 MPP196488:MPP196492 MZL196488:MZL196492 NJH196488:NJH196492 NTD196488:NTD196492 OCZ196488:OCZ196492 OMV196488:OMV196492 OWR196488:OWR196492 PGN196488:PGN196492 PQJ196488:PQJ196492 QAF196488:QAF196492 QKB196488:QKB196492 QTX196488:QTX196492 RDT196488:RDT196492 RNP196488:RNP196492 RXL196488:RXL196492 SHH196488:SHH196492 SRD196488:SRD196492 TAZ196488:TAZ196492 TKV196488:TKV196492 TUR196488:TUR196492 UEN196488:UEN196492 UOJ196488:UOJ196492 UYF196488:UYF196492 VIB196488:VIB196492 VRX196488:VRX196492 WBT196488:WBT196492 WLP196488:WLP196492 WVL196488:WVL196492 D262079:D262083 IZ262024:IZ262028 SV262024:SV262028 ACR262024:ACR262028 AMN262024:AMN262028 AWJ262024:AWJ262028 BGF262024:BGF262028 BQB262024:BQB262028 BZX262024:BZX262028 CJT262024:CJT262028 CTP262024:CTP262028 DDL262024:DDL262028 DNH262024:DNH262028 DXD262024:DXD262028 EGZ262024:EGZ262028 EQV262024:EQV262028 FAR262024:FAR262028 FKN262024:FKN262028 FUJ262024:FUJ262028 GEF262024:GEF262028 GOB262024:GOB262028 GXX262024:GXX262028 HHT262024:HHT262028 HRP262024:HRP262028 IBL262024:IBL262028 ILH262024:ILH262028 IVD262024:IVD262028 JEZ262024:JEZ262028 JOV262024:JOV262028 JYR262024:JYR262028 KIN262024:KIN262028 KSJ262024:KSJ262028 LCF262024:LCF262028 LMB262024:LMB262028 LVX262024:LVX262028 MFT262024:MFT262028 MPP262024:MPP262028 MZL262024:MZL262028 NJH262024:NJH262028 NTD262024:NTD262028 OCZ262024:OCZ262028 OMV262024:OMV262028 OWR262024:OWR262028 PGN262024:PGN262028 PQJ262024:PQJ262028 QAF262024:QAF262028 QKB262024:QKB262028 QTX262024:QTX262028 RDT262024:RDT262028 RNP262024:RNP262028 RXL262024:RXL262028 SHH262024:SHH262028 SRD262024:SRD262028 TAZ262024:TAZ262028 TKV262024:TKV262028 TUR262024:TUR262028 UEN262024:UEN262028 UOJ262024:UOJ262028 UYF262024:UYF262028 VIB262024:VIB262028 VRX262024:VRX262028 WBT262024:WBT262028 WLP262024:WLP262028 WVL262024:WVL262028 D327615:D327619 IZ327560:IZ327564 SV327560:SV327564 ACR327560:ACR327564 AMN327560:AMN327564 AWJ327560:AWJ327564 BGF327560:BGF327564 BQB327560:BQB327564 BZX327560:BZX327564 CJT327560:CJT327564 CTP327560:CTP327564 DDL327560:DDL327564 DNH327560:DNH327564 DXD327560:DXD327564 EGZ327560:EGZ327564 EQV327560:EQV327564 FAR327560:FAR327564 FKN327560:FKN327564 FUJ327560:FUJ327564 GEF327560:GEF327564 GOB327560:GOB327564 GXX327560:GXX327564 HHT327560:HHT327564 HRP327560:HRP327564 IBL327560:IBL327564 ILH327560:ILH327564 IVD327560:IVD327564 JEZ327560:JEZ327564 JOV327560:JOV327564 JYR327560:JYR327564 KIN327560:KIN327564 KSJ327560:KSJ327564 LCF327560:LCF327564 LMB327560:LMB327564 LVX327560:LVX327564 MFT327560:MFT327564 MPP327560:MPP327564 MZL327560:MZL327564 NJH327560:NJH327564 NTD327560:NTD327564 OCZ327560:OCZ327564 OMV327560:OMV327564 OWR327560:OWR327564 PGN327560:PGN327564 PQJ327560:PQJ327564 QAF327560:QAF327564 QKB327560:QKB327564 QTX327560:QTX327564 RDT327560:RDT327564 RNP327560:RNP327564 RXL327560:RXL327564 SHH327560:SHH327564 SRD327560:SRD327564 TAZ327560:TAZ327564 TKV327560:TKV327564 TUR327560:TUR327564 UEN327560:UEN327564 UOJ327560:UOJ327564 UYF327560:UYF327564 VIB327560:VIB327564 VRX327560:VRX327564 WBT327560:WBT327564 WLP327560:WLP327564 WVL327560:WVL327564 D393151:D393155 IZ393096:IZ393100 SV393096:SV393100 ACR393096:ACR393100 AMN393096:AMN393100 AWJ393096:AWJ393100 BGF393096:BGF393100 BQB393096:BQB393100 BZX393096:BZX393100 CJT393096:CJT393100 CTP393096:CTP393100 DDL393096:DDL393100 DNH393096:DNH393100 DXD393096:DXD393100 EGZ393096:EGZ393100 EQV393096:EQV393100 FAR393096:FAR393100 FKN393096:FKN393100 FUJ393096:FUJ393100 GEF393096:GEF393100 GOB393096:GOB393100 GXX393096:GXX393100 HHT393096:HHT393100 HRP393096:HRP393100 IBL393096:IBL393100 ILH393096:ILH393100 IVD393096:IVD393100 JEZ393096:JEZ393100 JOV393096:JOV393100 JYR393096:JYR393100 KIN393096:KIN393100 KSJ393096:KSJ393100 LCF393096:LCF393100 LMB393096:LMB393100 LVX393096:LVX393100 MFT393096:MFT393100 MPP393096:MPP393100 MZL393096:MZL393100 NJH393096:NJH393100 NTD393096:NTD393100 OCZ393096:OCZ393100 OMV393096:OMV393100 OWR393096:OWR393100 PGN393096:PGN393100 PQJ393096:PQJ393100 QAF393096:QAF393100 QKB393096:QKB393100 QTX393096:QTX393100 RDT393096:RDT393100 RNP393096:RNP393100 RXL393096:RXL393100 SHH393096:SHH393100 SRD393096:SRD393100 TAZ393096:TAZ393100 TKV393096:TKV393100 TUR393096:TUR393100 UEN393096:UEN393100 UOJ393096:UOJ393100 UYF393096:UYF393100 VIB393096:VIB393100 VRX393096:VRX393100 WBT393096:WBT393100 WLP393096:WLP393100 WVL393096:WVL393100 D458687:D458691 IZ458632:IZ458636 SV458632:SV458636 ACR458632:ACR458636 AMN458632:AMN458636 AWJ458632:AWJ458636 BGF458632:BGF458636 BQB458632:BQB458636 BZX458632:BZX458636 CJT458632:CJT458636 CTP458632:CTP458636 DDL458632:DDL458636 DNH458632:DNH458636 DXD458632:DXD458636 EGZ458632:EGZ458636 EQV458632:EQV458636 FAR458632:FAR458636 FKN458632:FKN458636 FUJ458632:FUJ458636 GEF458632:GEF458636 GOB458632:GOB458636 GXX458632:GXX458636 HHT458632:HHT458636 HRP458632:HRP458636 IBL458632:IBL458636 ILH458632:ILH458636 IVD458632:IVD458636 JEZ458632:JEZ458636 JOV458632:JOV458636 JYR458632:JYR458636 KIN458632:KIN458636 KSJ458632:KSJ458636 LCF458632:LCF458636 LMB458632:LMB458636 LVX458632:LVX458636 MFT458632:MFT458636 MPP458632:MPP458636 MZL458632:MZL458636 NJH458632:NJH458636 NTD458632:NTD458636 OCZ458632:OCZ458636 OMV458632:OMV458636 OWR458632:OWR458636 PGN458632:PGN458636 PQJ458632:PQJ458636 QAF458632:QAF458636 QKB458632:QKB458636 QTX458632:QTX458636 RDT458632:RDT458636 RNP458632:RNP458636 RXL458632:RXL458636 SHH458632:SHH458636 SRD458632:SRD458636 TAZ458632:TAZ458636 TKV458632:TKV458636 TUR458632:TUR458636 UEN458632:UEN458636 UOJ458632:UOJ458636 UYF458632:UYF458636 VIB458632:VIB458636 VRX458632:VRX458636 WBT458632:WBT458636 WLP458632:WLP458636 WVL458632:WVL458636 D524223:D524227 IZ524168:IZ524172 SV524168:SV524172 ACR524168:ACR524172 AMN524168:AMN524172 AWJ524168:AWJ524172 BGF524168:BGF524172 BQB524168:BQB524172 BZX524168:BZX524172 CJT524168:CJT524172 CTP524168:CTP524172 DDL524168:DDL524172 DNH524168:DNH524172 DXD524168:DXD524172 EGZ524168:EGZ524172 EQV524168:EQV524172 FAR524168:FAR524172 FKN524168:FKN524172 FUJ524168:FUJ524172 GEF524168:GEF524172 GOB524168:GOB524172 GXX524168:GXX524172 HHT524168:HHT524172 HRP524168:HRP524172 IBL524168:IBL524172 ILH524168:ILH524172 IVD524168:IVD524172 JEZ524168:JEZ524172 JOV524168:JOV524172 JYR524168:JYR524172 KIN524168:KIN524172 KSJ524168:KSJ524172 LCF524168:LCF524172 LMB524168:LMB524172 LVX524168:LVX524172 MFT524168:MFT524172 MPP524168:MPP524172 MZL524168:MZL524172 NJH524168:NJH524172 NTD524168:NTD524172 OCZ524168:OCZ524172 OMV524168:OMV524172 OWR524168:OWR524172 PGN524168:PGN524172 PQJ524168:PQJ524172 QAF524168:QAF524172 QKB524168:QKB524172 QTX524168:QTX524172 RDT524168:RDT524172 RNP524168:RNP524172 RXL524168:RXL524172 SHH524168:SHH524172 SRD524168:SRD524172 TAZ524168:TAZ524172 TKV524168:TKV524172 TUR524168:TUR524172 UEN524168:UEN524172 UOJ524168:UOJ524172 UYF524168:UYF524172 VIB524168:VIB524172 VRX524168:VRX524172 WBT524168:WBT524172 WLP524168:WLP524172 WVL524168:WVL524172 D589759:D589763 IZ589704:IZ589708 SV589704:SV589708 ACR589704:ACR589708 AMN589704:AMN589708 AWJ589704:AWJ589708 BGF589704:BGF589708 BQB589704:BQB589708 BZX589704:BZX589708 CJT589704:CJT589708 CTP589704:CTP589708 DDL589704:DDL589708 DNH589704:DNH589708 DXD589704:DXD589708 EGZ589704:EGZ589708 EQV589704:EQV589708 FAR589704:FAR589708 FKN589704:FKN589708 FUJ589704:FUJ589708 GEF589704:GEF589708 GOB589704:GOB589708 GXX589704:GXX589708 HHT589704:HHT589708 HRP589704:HRP589708 IBL589704:IBL589708 ILH589704:ILH589708 IVD589704:IVD589708 JEZ589704:JEZ589708 JOV589704:JOV589708 JYR589704:JYR589708 KIN589704:KIN589708 KSJ589704:KSJ589708 LCF589704:LCF589708 LMB589704:LMB589708 LVX589704:LVX589708 MFT589704:MFT589708 MPP589704:MPP589708 MZL589704:MZL589708 NJH589704:NJH589708 NTD589704:NTD589708 OCZ589704:OCZ589708 OMV589704:OMV589708 OWR589704:OWR589708 PGN589704:PGN589708 PQJ589704:PQJ589708 QAF589704:QAF589708 QKB589704:QKB589708 QTX589704:QTX589708 RDT589704:RDT589708 RNP589704:RNP589708 RXL589704:RXL589708 SHH589704:SHH589708 SRD589704:SRD589708 TAZ589704:TAZ589708 TKV589704:TKV589708 TUR589704:TUR589708 UEN589704:UEN589708 UOJ589704:UOJ589708 UYF589704:UYF589708 VIB589704:VIB589708 VRX589704:VRX589708 WBT589704:WBT589708 WLP589704:WLP589708 WVL589704:WVL589708 D655295:D655299 IZ655240:IZ655244 SV655240:SV655244 ACR655240:ACR655244 AMN655240:AMN655244 AWJ655240:AWJ655244 BGF655240:BGF655244 BQB655240:BQB655244 BZX655240:BZX655244 CJT655240:CJT655244 CTP655240:CTP655244 DDL655240:DDL655244 DNH655240:DNH655244 DXD655240:DXD655244 EGZ655240:EGZ655244 EQV655240:EQV655244 FAR655240:FAR655244 FKN655240:FKN655244 FUJ655240:FUJ655244 GEF655240:GEF655244 GOB655240:GOB655244 GXX655240:GXX655244 HHT655240:HHT655244 HRP655240:HRP655244 IBL655240:IBL655244 ILH655240:ILH655244 IVD655240:IVD655244 JEZ655240:JEZ655244 JOV655240:JOV655244 JYR655240:JYR655244 KIN655240:KIN655244 KSJ655240:KSJ655244 LCF655240:LCF655244 LMB655240:LMB655244 LVX655240:LVX655244 MFT655240:MFT655244 MPP655240:MPP655244 MZL655240:MZL655244 NJH655240:NJH655244 NTD655240:NTD655244 OCZ655240:OCZ655244 OMV655240:OMV655244 OWR655240:OWR655244 PGN655240:PGN655244 PQJ655240:PQJ655244 QAF655240:QAF655244 QKB655240:QKB655244 QTX655240:QTX655244 RDT655240:RDT655244 RNP655240:RNP655244 RXL655240:RXL655244 SHH655240:SHH655244 SRD655240:SRD655244 TAZ655240:TAZ655244 TKV655240:TKV655244 TUR655240:TUR655244 UEN655240:UEN655244 UOJ655240:UOJ655244 UYF655240:UYF655244 VIB655240:VIB655244 VRX655240:VRX655244 WBT655240:WBT655244 WLP655240:WLP655244 WVL655240:WVL655244 D720831:D720835 IZ720776:IZ720780 SV720776:SV720780 ACR720776:ACR720780 AMN720776:AMN720780 AWJ720776:AWJ720780 BGF720776:BGF720780 BQB720776:BQB720780 BZX720776:BZX720780 CJT720776:CJT720780 CTP720776:CTP720780 DDL720776:DDL720780 DNH720776:DNH720780 DXD720776:DXD720780 EGZ720776:EGZ720780 EQV720776:EQV720780 FAR720776:FAR720780 FKN720776:FKN720780 FUJ720776:FUJ720780 GEF720776:GEF720780 GOB720776:GOB720780 GXX720776:GXX720780 HHT720776:HHT720780 HRP720776:HRP720780 IBL720776:IBL720780 ILH720776:ILH720780 IVD720776:IVD720780 JEZ720776:JEZ720780 JOV720776:JOV720780 JYR720776:JYR720780 KIN720776:KIN720780 KSJ720776:KSJ720780 LCF720776:LCF720780 LMB720776:LMB720780 LVX720776:LVX720780 MFT720776:MFT720780 MPP720776:MPP720780 MZL720776:MZL720780 NJH720776:NJH720780 NTD720776:NTD720780 OCZ720776:OCZ720780 OMV720776:OMV720780 OWR720776:OWR720780 PGN720776:PGN720780 PQJ720776:PQJ720780 QAF720776:QAF720780 QKB720776:QKB720780 QTX720776:QTX720780 RDT720776:RDT720780 RNP720776:RNP720780 RXL720776:RXL720780 SHH720776:SHH720780 SRD720776:SRD720780 TAZ720776:TAZ720780 TKV720776:TKV720780 TUR720776:TUR720780 UEN720776:UEN720780 UOJ720776:UOJ720780 UYF720776:UYF720780 VIB720776:VIB720780 VRX720776:VRX720780 WBT720776:WBT720780 WLP720776:WLP720780 WVL720776:WVL720780 D786367:D786371 IZ786312:IZ786316 SV786312:SV786316 ACR786312:ACR786316 AMN786312:AMN786316 AWJ786312:AWJ786316 BGF786312:BGF786316 BQB786312:BQB786316 BZX786312:BZX786316 CJT786312:CJT786316 CTP786312:CTP786316 DDL786312:DDL786316 DNH786312:DNH786316 DXD786312:DXD786316 EGZ786312:EGZ786316 EQV786312:EQV786316 FAR786312:FAR786316 FKN786312:FKN786316 FUJ786312:FUJ786316 GEF786312:GEF786316 GOB786312:GOB786316 GXX786312:GXX786316 HHT786312:HHT786316 HRP786312:HRP786316 IBL786312:IBL786316 ILH786312:ILH786316 IVD786312:IVD786316 JEZ786312:JEZ786316 JOV786312:JOV786316 JYR786312:JYR786316 KIN786312:KIN786316 KSJ786312:KSJ786316 LCF786312:LCF786316 LMB786312:LMB786316 LVX786312:LVX786316 MFT786312:MFT786316 MPP786312:MPP786316 MZL786312:MZL786316 NJH786312:NJH786316 NTD786312:NTD786316 OCZ786312:OCZ786316 OMV786312:OMV786316 OWR786312:OWR786316 PGN786312:PGN786316 PQJ786312:PQJ786316 QAF786312:QAF786316 QKB786312:QKB786316 QTX786312:QTX786316 RDT786312:RDT786316 RNP786312:RNP786316 RXL786312:RXL786316 SHH786312:SHH786316 SRD786312:SRD786316 TAZ786312:TAZ786316 TKV786312:TKV786316 TUR786312:TUR786316 UEN786312:UEN786316 UOJ786312:UOJ786316 UYF786312:UYF786316 VIB786312:VIB786316 VRX786312:VRX786316 WBT786312:WBT786316 WLP786312:WLP786316 WVL786312:WVL786316 D851903:D851907 IZ851848:IZ851852 SV851848:SV851852 ACR851848:ACR851852 AMN851848:AMN851852 AWJ851848:AWJ851852 BGF851848:BGF851852 BQB851848:BQB851852 BZX851848:BZX851852 CJT851848:CJT851852 CTP851848:CTP851852 DDL851848:DDL851852 DNH851848:DNH851852 DXD851848:DXD851852 EGZ851848:EGZ851852 EQV851848:EQV851852 FAR851848:FAR851852 FKN851848:FKN851852 FUJ851848:FUJ851852 GEF851848:GEF851852 GOB851848:GOB851852 GXX851848:GXX851852 HHT851848:HHT851852 HRP851848:HRP851852 IBL851848:IBL851852 ILH851848:ILH851852 IVD851848:IVD851852 JEZ851848:JEZ851852 JOV851848:JOV851852 JYR851848:JYR851852 KIN851848:KIN851852 KSJ851848:KSJ851852 LCF851848:LCF851852 LMB851848:LMB851852 LVX851848:LVX851852 MFT851848:MFT851852 MPP851848:MPP851852 MZL851848:MZL851852 NJH851848:NJH851852 NTD851848:NTD851852 OCZ851848:OCZ851852 OMV851848:OMV851852 OWR851848:OWR851852 PGN851848:PGN851852 PQJ851848:PQJ851852 QAF851848:QAF851852 QKB851848:QKB851852 QTX851848:QTX851852 RDT851848:RDT851852 RNP851848:RNP851852 RXL851848:RXL851852 SHH851848:SHH851852 SRD851848:SRD851852 TAZ851848:TAZ851852 TKV851848:TKV851852 TUR851848:TUR851852 UEN851848:UEN851852 UOJ851848:UOJ851852 UYF851848:UYF851852 VIB851848:VIB851852 VRX851848:VRX851852 WBT851848:WBT851852 WLP851848:WLP851852 WVL851848:WVL851852 D917439:D917443 IZ917384:IZ917388 SV917384:SV917388 ACR917384:ACR917388 AMN917384:AMN917388 AWJ917384:AWJ917388 BGF917384:BGF917388 BQB917384:BQB917388 BZX917384:BZX917388 CJT917384:CJT917388 CTP917384:CTP917388 DDL917384:DDL917388 DNH917384:DNH917388 DXD917384:DXD917388 EGZ917384:EGZ917388 EQV917384:EQV917388 FAR917384:FAR917388 FKN917384:FKN917388 FUJ917384:FUJ917388 GEF917384:GEF917388 GOB917384:GOB917388 GXX917384:GXX917388 HHT917384:HHT917388 HRP917384:HRP917388 IBL917384:IBL917388 ILH917384:ILH917388 IVD917384:IVD917388 JEZ917384:JEZ917388 JOV917384:JOV917388 JYR917384:JYR917388 KIN917384:KIN917388 KSJ917384:KSJ917388 LCF917384:LCF917388 LMB917384:LMB917388 LVX917384:LVX917388 MFT917384:MFT917388 MPP917384:MPP917388 MZL917384:MZL917388 NJH917384:NJH917388 NTD917384:NTD917388 OCZ917384:OCZ917388 OMV917384:OMV917388 OWR917384:OWR917388 PGN917384:PGN917388 PQJ917384:PQJ917388 QAF917384:QAF917388 QKB917384:QKB917388 QTX917384:QTX917388 RDT917384:RDT917388 RNP917384:RNP917388 RXL917384:RXL917388 SHH917384:SHH917388 SRD917384:SRD917388 TAZ917384:TAZ917388 TKV917384:TKV917388 TUR917384:TUR917388 UEN917384:UEN917388 UOJ917384:UOJ917388 UYF917384:UYF917388 VIB917384:VIB917388 VRX917384:VRX917388 WBT917384:WBT917388 WLP917384:WLP917388 WVL917384:WVL917388 D982975:D982979 IZ982920:IZ982924 SV982920:SV982924 ACR982920:ACR982924 AMN982920:AMN982924 AWJ982920:AWJ982924 BGF982920:BGF982924 BQB982920:BQB982924 BZX982920:BZX982924 CJT982920:CJT982924 CTP982920:CTP982924 DDL982920:DDL982924 DNH982920:DNH982924 DXD982920:DXD982924 EGZ982920:EGZ982924 EQV982920:EQV982924 FAR982920:FAR982924 FKN982920:FKN982924 FUJ982920:FUJ982924 GEF982920:GEF982924 GOB982920:GOB982924 GXX982920:GXX982924 HHT982920:HHT982924 HRP982920:HRP982924 IBL982920:IBL982924 ILH982920:ILH982924 IVD982920:IVD982924 JEZ982920:JEZ982924 JOV982920:JOV982924 JYR982920:JYR982924 KIN982920:KIN982924 KSJ982920:KSJ982924 LCF982920:LCF982924 LMB982920:LMB982924 LVX982920:LVX982924 MFT982920:MFT982924 MPP982920:MPP982924 MZL982920:MZL982924 NJH982920:NJH982924 NTD982920:NTD982924 OCZ982920:OCZ982924 OMV982920:OMV982924 OWR982920:OWR982924 PGN982920:PGN982924 PQJ982920:PQJ982924 QAF982920:QAF982924 QKB982920:QKB982924 QTX982920:QTX982924 RDT982920:RDT982924 RNP982920:RNP982924 RXL982920:RXL982924 SHH982920:SHH982924 SRD982920:SRD982924 TAZ982920:TAZ982924 TKV982920:TKV982924 TUR982920:TUR982924 UEN982920:UEN982924 UOJ982920:UOJ982924 UYF982920:UYF982924 VIB982920:VIB982924 VRX982920:VRX982924 WBT982920:WBT982924 WLP982920:WLP982924 WVL982920:WVL982924 D65421:D65422 IZ65366:IZ65367 SV65366:SV65367 ACR65366:ACR65367 AMN65366:AMN65367 AWJ65366:AWJ65367 BGF65366:BGF65367 BQB65366:BQB65367 BZX65366:BZX65367 CJT65366:CJT65367 CTP65366:CTP65367 DDL65366:DDL65367 DNH65366:DNH65367 DXD65366:DXD65367 EGZ65366:EGZ65367 EQV65366:EQV65367 FAR65366:FAR65367 FKN65366:FKN65367 FUJ65366:FUJ65367 GEF65366:GEF65367 GOB65366:GOB65367 GXX65366:GXX65367 HHT65366:HHT65367 HRP65366:HRP65367 IBL65366:IBL65367 ILH65366:ILH65367 IVD65366:IVD65367 JEZ65366:JEZ65367 JOV65366:JOV65367 JYR65366:JYR65367 KIN65366:KIN65367 KSJ65366:KSJ65367 LCF65366:LCF65367 LMB65366:LMB65367 LVX65366:LVX65367 MFT65366:MFT65367 MPP65366:MPP65367 MZL65366:MZL65367 NJH65366:NJH65367 NTD65366:NTD65367 OCZ65366:OCZ65367 OMV65366:OMV65367 OWR65366:OWR65367 PGN65366:PGN65367 PQJ65366:PQJ65367 QAF65366:QAF65367 QKB65366:QKB65367 QTX65366:QTX65367 RDT65366:RDT65367 RNP65366:RNP65367 RXL65366:RXL65367 SHH65366:SHH65367 SRD65366:SRD65367 TAZ65366:TAZ65367 TKV65366:TKV65367 TUR65366:TUR65367 UEN65366:UEN65367 UOJ65366:UOJ65367 UYF65366:UYF65367 VIB65366:VIB65367 VRX65366:VRX65367 WBT65366:WBT65367 WLP65366:WLP65367 WVL65366:WVL65367 D130957:D130958 IZ130902:IZ130903 SV130902:SV130903 ACR130902:ACR130903 AMN130902:AMN130903 AWJ130902:AWJ130903 BGF130902:BGF130903 BQB130902:BQB130903 BZX130902:BZX130903 CJT130902:CJT130903 CTP130902:CTP130903 DDL130902:DDL130903 DNH130902:DNH130903 DXD130902:DXD130903 EGZ130902:EGZ130903 EQV130902:EQV130903 FAR130902:FAR130903 FKN130902:FKN130903 FUJ130902:FUJ130903 GEF130902:GEF130903 GOB130902:GOB130903 GXX130902:GXX130903 HHT130902:HHT130903 HRP130902:HRP130903 IBL130902:IBL130903 ILH130902:ILH130903 IVD130902:IVD130903 JEZ130902:JEZ130903 JOV130902:JOV130903 JYR130902:JYR130903 KIN130902:KIN130903 KSJ130902:KSJ130903 LCF130902:LCF130903 LMB130902:LMB130903 LVX130902:LVX130903 MFT130902:MFT130903 MPP130902:MPP130903 MZL130902:MZL130903 NJH130902:NJH130903 NTD130902:NTD130903 OCZ130902:OCZ130903 OMV130902:OMV130903 OWR130902:OWR130903 PGN130902:PGN130903 PQJ130902:PQJ130903 QAF130902:QAF130903 QKB130902:QKB130903 QTX130902:QTX130903 RDT130902:RDT130903 RNP130902:RNP130903 RXL130902:RXL130903 SHH130902:SHH130903 SRD130902:SRD130903 TAZ130902:TAZ130903 TKV130902:TKV130903 TUR130902:TUR130903 UEN130902:UEN130903 UOJ130902:UOJ130903 UYF130902:UYF130903 VIB130902:VIB130903 VRX130902:VRX130903 WBT130902:WBT130903 WLP130902:WLP130903 WVL130902:WVL130903 D196493:D196494 IZ196438:IZ196439 SV196438:SV196439 ACR196438:ACR196439 AMN196438:AMN196439 AWJ196438:AWJ196439 BGF196438:BGF196439 BQB196438:BQB196439 BZX196438:BZX196439 CJT196438:CJT196439 CTP196438:CTP196439 DDL196438:DDL196439 DNH196438:DNH196439 DXD196438:DXD196439 EGZ196438:EGZ196439 EQV196438:EQV196439 FAR196438:FAR196439 FKN196438:FKN196439 FUJ196438:FUJ196439 GEF196438:GEF196439 GOB196438:GOB196439 GXX196438:GXX196439 HHT196438:HHT196439 HRP196438:HRP196439 IBL196438:IBL196439 ILH196438:ILH196439 IVD196438:IVD196439 JEZ196438:JEZ196439 JOV196438:JOV196439 JYR196438:JYR196439 KIN196438:KIN196439 KSJ196438:KSJ196439 LCF196438:LCF196439 LMB196438:LMB196439 LVX196438:LVX196439 MFT196438:MFT196439 MPP196438:MPP196439 MZL196438:MZL196439 NJH196438:NJH196439 NTD196438:NTD196439 OCZ196438:OCZ196439 OMV196438:OMV196439 OWR196438:OWR196439 PGN196438:PGN196439 PQJ196438:PQJ196439 QAF196438:QAF196439 QKB196438:QKB196439 QTX196438:QTX196439 RDT196438:RDT196439 RNP196438:RNP196439 RXL196438:RXL196439 SHH196438:SHH196439 SRD196438:SRD196439 TAZ196438:TAZ196439 TKV196438:TKV196439 TUR196438:TUR196439 UEN196438:UEN196439 UOJ196438:UOJ196439 UYF196438:UYF196439 VIB196438:VIB196439 VRX196438:VRX196439 WBT196438:WBT196439 WLP196438:WLP196439 WVL196438:WVL196439 D262029:D262030 IZ261974:IZ261975 SV261974:SV261975 ACR261974:ACR261975 AMN261974:AMN261975 AWJ261974:AWJ261975 BGF261974:BGF261975 BQB261974:BQB261975 BZX261974:BZX261975 CJT261974:CJT261975 CTP261974:CTP261975 DDL261974:DDL261975 DNH261974:DNH261975 DXD261974:DXD261975 EGZ261974:EGZ261975 EQV261974:EQV261975 FAR261974:FAR261975 FKN261974:FKN261975 FUJ261974:FUJ261975 GEF261974:GEF261975 GOB261974:GOB261975 GXX261974:GXX261975 HHT261974:HHT261975 HRP261974:HRP261975 IBL261974:IBL261975 ILH261974:ILH261975 IVD261974:IVD261975 JEZ261974:JEZ261975 JOV261974:JOV261975 JYR261974:JYR261975 KIN261974:KIN261975 KSJ261974:KSJ261975 LCF261974:LCF261975 LMB261974:LMB261975 LVX261974:LVX261975 MFT261974:MFT261975 MPP261974:MPP261975 MZL261974:MZL261975 NJH261974:NJH261975 NTD261974:NTD261975 OCZ261974:OCZ261975 OMV261974:OMV261975 OWR261974:OWR261975 PGN261974:PGN261975 PQJ261974:PQJ261975 QAF261974:QAF261975 QKB261974:QKB261975 QTX261974:QTX261975 RDT261974:RDT261975 RNP261974:RNP261975 RXL261974:RXL261975 SHH261974:SHH261975 SRD261974:SRD261975 TAZ261974:TAZ261975 TKV261974:TKV261975 TUR261974:TUR261975 UEN261974:UEN261975 UOJ261974:UOJ261975 UYF261974:UYF261975 VIB261974:VIB261975 VRX261974:VRX261975 WBT261974:WBT261975 WLP261974:WLP261975 WVL261974:WVL261975 D327565:D327566 IZ327510:IZ327511 SV327510:SV327511 ACR327510:ACR327511 AMN327510:AMN327511 AWJ327510:AWJ327511 BGF327510:BGF327511 BQB327510:BQB327511 BZX327510:BZX327511 CJT327510:CJT327511 CTP327510:CTP327511 DDL327510:DDL327511 DNH327510:DNH327511 DXD327510:DXD327511 EGZ327510:EGZ327511 EQV327510:EQV327511 FAR327510:FAR327511 FKN327510:FKN327511 FUJ327510:FUJ327511 GEF327510:GEF327511 GOB327510:GOB327511 GXX327510:GXX327511 HHT327510:HHT327511 HRP327510:HRP327511 IBL327510:IBL327511 ILH327510:ILH327511 IVD327510:IVD327511 JEZ327510:JEZ327511 JOV327510:JOV327511 JYR327510:JYR327511 KIN327510:KIN327511 KSJ327510:KSJ327511 LCF327510:LCF327511 LMB327510:LMB327511 LVX327510:LVX327511 MFT327510:MFT327511 MPP327510:MPP327511 MZL327510:MZL327511 NJH327510:NJH327511 NTD327510:NTD327511 OCZ327510:OCZ327511 OMV327510:OMV327511 OWR327510:OWR327511 PGN327510:PGN327511 PQJ327510:PQJ327511 QAF327510:QAF327511 QKB327510:QKB327511 QTX327510:QTX327511 RDT327510:RDT327511 RNP327510:RNP327511 RXL327510:RXL327511 SHH327510:SHH327511 SRD327510:SRD327511 TAZ327510:TAZ327511 TKV327510:TKV327511 TUR327510:TUR327511 UEN327510:UEN327511 UOJ327510:UOJ327511 UYF327510:UYF327511 VIB327510:VIB327511 VRX327510:VRX327511 WBT327510:WBT327511 WLP327510:WLP327511 WVL327510:WVL327511 D393101:D393102 IZ393046:IZ393047 SV393046:SV393047 ACR393046:ACR393047 AMN393046:AMN393047 AWJ393046:AWJ393047 BGF393046:BGF393047 BQB393046:BQB393047 BZX393046:BZX393047 CJT393046:CJT393047 CTP393046:CTP393047 DDL393046:DDL393047 DNH393046:DNH393047 DXD393046:DXD393047 EGZ393046:EGZ393047 EQV393046:EQV393047 FAR393046:FAR393047 FKN393046:FKN393047 FUJ393046:FUJ393047 GEF393046:GEF393047 GOB393046:GOB393047 GXX393046:GXX393047 HHT393046:HHT393047 HRP393046:HRP393047 IBL393046:IBL393047 ILH393046:ILH393047 IVD393046:IVD393047 JEZ393046:JEZ393047 JOV393046:JOV393047 JYR393046:JYR393047 KIN393046:KIN393047 KSJ393046:KSJ393047 LCF393046:LCF393047 LMB393046:LMB393047 LVX393046:LVX393047 MFT393046:MFT393047 MPP393046:MPP393047 MZL393046:MZL393047 NJH393046:NJH393047 NTD393046:NTD393047 OCZ393046:OCZ393047 OMV393046:OMV393047 OWR393046:OWR393047 PGN393046:PGN393047 PQJ393046:PQJ393047 QAF393046:QAF393047 QKB393046:QKB393047 QTX393046:QTX393047 RDT393046:RDT393047 RNP393046:RNP393047 RXL393046:RXL393047 SHH393046:SHH393047 SRD393046:SRD393047 TAZ393046:TAZ393047 TKV393046:TKV393047 TUR393046:TUR393047 UEN393046:UEN393047 UOJ393046:UOJ393047 UYF393046:UYF393047 VIB393046:VIB393047 VRX393046:VRX393047 WBT393046:WBT393047 WLP393046:WLP393047 WVL393046:WVL393047 D458637:D458638 IZ458582:IZ458583 SV458582:SV458583 ACR458582:ACR458583 AMN458582:AMN458583 AWJ458582:AWJ458583 BGF458582:BGF458583 BQB458582:BQB458583 BZX458582:BZX458583 CJT458582:CJT458583 CTP458582:CTP458583 DDL458582:DDL458583 DNH458582:DNH458583 DXD458582:DXD458583 EGZ458582:EGZ458583 EQV458582:EQV458583 FAR458582:FAR458583 FKN458582:FKN458583 FUJ458582:FUJ458583 GEF458582:GEF458583 GOB458582:GOB458583 GXX458582:GXX458583 HHT458582:HHT458583 HRP458582:HRP458583 IBL458582:IBL458583 ILH458582:ILH458583 IVD458582:IVD458583 JEZ458582:JEZ458583 JOV458582:JOV458583 JYR458582:JYR458583 KIN458582:KIN458583 KSJ458582:KSJ458583 LCF458582:LCF458583 LMB458582:LMB458583 LVX458582:LVX458583 MFT458582:MFT458583 MPP458582:MPP458583 MZL458582:MZL458583 NJH458582:NJH458583 NTD458582:NTD458583 OCZ458582:OCZ458583 OMV458582:OMV458583 OWR458582:OWR458583 PGN458582:PGN458583 PQJ458582:PQJ458583 QAF458582:QAF458583 QKB458582:QKB458583 QTX458582:QTX458583 RDT458582:RDT458583 RNP458582:RNP458583 RXL458582:RXL458583 SHH458582:SHH458583 SRD458582:SRD458583 TAZ458582:TAZ458583 TKV458582:TKV458583 TUR458582:TUR458583 UEN458582:UEN458583 UOJ458582:UOJ458583 UYF458582:UYF458583 VIB458582:VIB458583 VRX458582:VRX458583 WBT458582:WBT458583 WLP458582:WLP458583 WVL458582:WVL458583 D524173:D524174 IZ524118:IZ524119 SV524118:SV524119 ACR524118:ACR524119 AMN524118:AMN524119 AWJ524118:AWJ524119 BGF524118:BGF524119 BQB524118:BQB524119 BZX524118:BZX524119 CJT524118:CJT524119 CTP524118:CTP524119 DDL524118:DDL524119 DNH524118:DNH524119 DXD524118:DXD524119 EGZ524118:EGZ524119 EQV524118:EQV524119 FAR524118:FAR524119 FKN524118:FKN524119 FUJ524118:FUJ524119 GEF524118:GEF524119 GOB524118:GOB524119 GXX524118:GXX524119 HHT524118:HHT524119 HRP524118:HRP524119 IBL524118:IBL524119 ILH524118:ILH524119 IVD524118:IVD524119 JEZ524118:JEZ524119 JOV524118:JOV524119 JYR524118:JYR524119 KIN524118:KIN524119 KSJ524118:KSJ524119 LCF524118:LCF524119 LMB524118:LMB524119 LVX524118:LVX524119 MFT524118:MFT524119 MPP524118:MPP524119 MZL524118:MZL524119 NJH524118:NJH524119 NTD524118:NTD524119 OCZ524118:OCZ524119 OMV524118:OMV524119 OWR524118:OWR524119 PGN524118:PGN524119 PQJ524118:PQJ524119 QAF524118:QAF524119 QKB524118:QKB524119 QTX524118:QTX524119 RDT524118:RDT524119 RNP524118:RNP524119 RXL524118:RXL524119 SHH524118:SHH524119 SRD524118:SRD524119 TAZ524118:TAZ524119 TKV524118:TKV524119 TUR524118:TUR524119 UEN524118:UEN524119 UOJ524118:UOJ524119 UYF524118:UYF524119 VIB524118:VIB524119 VRX524118:VRX524119 WBT524118:WBT524119 WLP524118:WLP524119 WVL524118:WVL524119 D589709:D589710 IZ589654:IZ589655 SV589654:SV589655 ACR589654:ACR589655 AMN589654:AMN589655 AWJ589654:AWJ589655 BGF589654:BGF589655 BQB589654:BQB589655 BZX589654:BZX589655 CJT589654:CJT589655 CTP589654:CTP589655 DDL589654:DDL589655 DNH589654:DNH589655 DXD589654:DXD589655 EGZ589654:EGZ589655 EQV589654:EQV589655 FAR589654:FAR589655 FKN589654:FKN589655 FUJ589654:FUJ589655 GEF589654:GEF589655 GOB589654:GOB589655 GXX589654:GXX589655 HHT589654:HHT589655 HRP589654:HRP589655 IBL589654:IBL589655 ILH589654:ILH589655 IVD589654:IVD589655 JEZ589654:JEZ589655 JOV589654:JOV589655 JYR589654:JYR589655 KIN589654:KIN589655 KSJ589654:KSJ589655 LCF589654:LCF589655 LMB589654:LMB589655 LVX589654:LVX589655 MFT589654:MFT589655 MPP589654:MPP589655 MZL589654:MZL589655 NJH589654:NJH589655 NTD589654:NTD589655 OCZ589654:OCZ589655 OMV589654:OMV589655 OWR589654:OWR589655 PGN589654:PGN589655 PQJ589654:PQJ589655 QAF589654:QAF589655 QKB589654:QKB589655 QTX589654:QTX589655 RDT589654:RDT589655 RNP589654:RNP589655 RXL589654:RXL589655 SHH589654:SHH589655 SRD589654:SRD589655 TAZ589654:TAZ589655 TKV589654:TKV589655 TUR589654:TUR589655 UEN589654:UEN589655 UOJ589654:UOJ589655 UYF589654:UYF589655 VIB589654:VIB589655 VRX589654:VRX589655 WBT589654:WBT589655 WLP589654:WLP589655 WVL589654:WVL589655 D655245:D655246 IZ655190:IZ655191 SV655190:SV655191 ACR655190:ACR655191 AMN655190:AMN655191 AWJ655190:AWJ655191 BGF655190:BGF655191 BQB655190:BQB655191 BZX655190:BZX655191 CJT655190:CJT655191 CTP655190:CTP655191 DDL655190:DDL655191 DNH655190:DNH655191 DXD655190:DXD655191 EGZ655190:EGZ655191 EQV655190:EQV655191 FAR655190:FAR655191 FKN655190:FKN655191 FUJ655190:FUJ655191 GEF655190:GEF655191 GOB655190:GOB655191 GXX655190:GXX655191 HHT655190:HHT655191 HRP655190:HRP655191 IBL655190:IBL655191 ILH655190:ILH655191 IVD655190:IVD655191 JEZ655190:JEZ655191 JOV655190:JOV655191 JYR655190:JYR655191 KIN655190:KIN655191 KSJ655190:KSJ655191 LCF655190:LCF655191 LMB655190:LMB655191 LVX655190:LVX655191 MFT655190:MFT655191 MPP655190:MPP655191 MZL655190:MZL655191 NJH655190:NJH655191 NTD655190:NTD655191 OCZ655190:OCZ655191 OMV655190:OMV655191 OWR655190:OWR655191 PGN655190:PGN655191 PQJ655190:PQJ655191 QAF655190:QAF655191 QKB655190:QKB655191 QTX655190:QTX655191 RDT655190:RDT655191 RNP655190:RNP655191 RXL655190:RXL655191 SHH655190:SHH655191 SRD655190:SRD655191 TAZ655190:TAZ655191 TKV655190:TKV655191 TUR655190:TUR655191 UEN655190:UEN655191 UOJ655190:UOJ655191 UYF655190:UYF655191 VIB655190:VIB655191 VRX655190:VRX655191 WBT655190:WBT655191 WLP655190:WLP655191 WVL655190:WVL655191 D720781:D720782 IZ720726:IZ720727 SV720726:SV720727 ACR720726:ACR720727 AMN720726:AMN720727 AWJ720726:AWJ720727 BGF720726:BGF720727 BQB720726:BQB720727 BZX720726:BZX720727 CJT720726:CJT720727 CTP720726:CTP720727 DDL720726:DDL720727 DNH720726:DNH720727 DXD720726:DXD720727 EGZ720726:EGZ720727 EQV720726:EQV720727 FAR720726:FAR720727 FKN720726:FKN720727 FUJ720726:FUJ720727 GEF720726:GEF720727 GOB720726:GOB720727 GXX720726:GXX720727 HHT720726:HHT720727 HRP720726:HRP720727 IBL720726:IBL720727 ILH720726:ILH720727 IVD720726:IVD720727 JEZ720726:JEZ720727 JOV720726:JOV720727 JYR720726:JYR720727 KIN720726:KIN720727 KSJ720726:KSJ720727 LCF720726:LCF720727 LMB720726:LMB720727 LVX720726:LVX720727 MFT720726:MFT720727 MPP720726:MPP720727 MZL720726:MZL720727 NJH720726:NJH720727 NTD720726:NTD720727 OCZ720726:OCZ720727 OMV720726:OMV720727 OWR720726:OWR720727 PGN720726:PGN720727 PQJ720726:PQJ720727 QAF720726:QAF720727 QKB720726:QKB720727 QTX720726:QTX720727 RDT720726:RDT720727 RNP720726:RNP720727 RXL720726:RXL720727 SHH720726:SHH720727 SRD720726:SRD720727 TAZ720726:TAZ720727 TKV720726:TKV720727 TUR720726:TUR720727 UEN720726:UEN720727 UOJ720726:UOJ720727 UYF720726:UYF720727 VIB720726:VIB720727 VRX720726:VRX720727 WBT720726:WBT720727 WLP720726:WLP720727 WVL720726:WVL720727 D786317:D786318 IZ786262:IZ786263 SV786262:SV786263 ACR786262:ACR786263 AMN786262:AMN786263 AWJ786262:AWJ786263 BGF786262:BGF786263 BQB786262:BQB786263 BZX786262:BZX786263 CJT786262:CJT786263 CTP786262:CTP786263 DDL786262:DDL786263 DNH786262:DNH786263 DXD786262:DXD786263 EGZ786262:EGZ786263 EQV786262:EQV786263 FAR786262:FAR786263 FKN786262:FKN786263 FUJ786262:FUJ786263 GEF786262:GEF786263 GOB786262:GOB786263 GXX786262:GXX786263 HHT786262:HHT786263 HRP786262:HRP786263 IBL786262:IBL786263 ILH786262:ILH786263 IVD786262:IVD786263 JEZ786262:JEZ786263 JOV786262:JOV786263 JYR786262:JYR786263 KIN786262:KIN786263 KSJ786262:KSJ786263 LCF786262:LCF786263 LMB786262:LMB786263 LVX786262:LVX786263 MFT786262:MFT786263 MPP786262:MPP786263 MZL786262:MZL786263 NJH786262:NJH786263 NTD786262:NTD786263 OCZ786262:OCZ786263 OMV786262:OMV786263 OWR786262:OWR786263 PGN786262:PGN786263 PQJ786262:PQJ786263 QAF786262:QAF786263 QKB786262:QKB786263 QTX786262:QTX786263 RDT786262:RDT786263 RNP786262:RNP786263 RXL786262:RXL786263 SHH786262:SHH786263 SRD786262:SRD786263 TAZ786262:TAZ786263 TKV786262:TKV786263 TUR786262:TUR786263 UEN786262:UEN786263 UOJ786262:UOJ786263 UYF786262:UYF786263 VIB786262:VIB786263 VRX786262:VRX786263 WBT786262:WBT786263 WLP786262:WLP786263 WVL786262:WVL786263 D851853:D851854 IZ851798:IZ851799 SV851798:SV851799 ACR851798:ACR851799 AMN851798:AMN851799 AWJ851798:AWJ851799 BGF851798:BGF851799 BQB851798:BQB851799 BZX851798:BZX851799 CJT851798:CJT851799 CTP851798:CTP851799 DDL851798:DDL851799 DNH851798:DNH851799 DXD851798:DXD851799 EGZ851798:EGZ851799 EQV851798:EQV851799 FAR851798:FAR851799 FKN851798:FKN851799 FUJ851798:FUJ851799 GEF851798:GEF851799 GOB851798:GOB851799 GXX851798:GXX851799 HHT851798:HHT851799 HRP851798:HRP851799 IBL851798:IBL851799 ILH851798:ILH851799 IVD851798:IVD851799 JEZ851798:JEZ851799 JOV851798:JOV851799 JYR851798:JYR851799 KIN851798:KIN851799 KSJ851798:KSJ851799 LCF851798:LCF851799 LMB851798:LMB851799 LVX851798:LVX851799 MFT851798:MFT851799 MPP851798:MPP851799 MZL851798:MZL851799 NJH851798:NJH851799 NTD851798:NTD851799 OCZ851798:OCZ851799 OMV851798:OMV851799 OWR851798:OWR851799 PGN851798:PGN851799 PQJ851798:PQJ851799 QAF851798:QAF851799 QKB851798:QKB851799 QTX851798:QTX851799 RDT851798:RDT851799 RNP851798:RNP851799 RXL851798:RXL851799 SHH851798:SHH851799 SRD851798:SRD851799 TAZ851798:TAZ851799 TKV851798:TKV851799 TUR851798:TUR851799 UEN851798:UEN851799 UOJ851798:UOJ851799 UYF851798:UYF851799 VIB851798:VIB851799 VRX851798:VRX851799 WBT851798:WBT851799 WLP851798:WLP851799 WVL851798:WVL851799 D917389:D917390 IZ917334:IZ917335 SV917334:SV917335 ACR917334:ACR917335 AMN917334:AMN917335 AWJ917334:AWJ917335 BGF917334:BGF917335 BQB917334:BQB917335 BZX917334:BZX917335 CJT917334:CJT917335 CTP917334:CTP917335 DDL917334:DDL917335 DNH917334:DNH917335 DXD917334:DXD917335 EGZ917334:EGZ917335 EQV917334:EQV917335 FAR917334:FAR917335 FKN917334:FKN917335 FUJ917334:FUJ917335 GEF917334:GEF917335 GOB917334:GOB917335 GXX917334:GXX917335 HHT917334:HHT917335 HRP917334:HRP917335 IBL917334:IBL917335 ILH917334:ILH917335 IVD917334:IVD917335 JEZ917334:JEZ917335 JOV917334:JOV917335 JYR917334:JYR917335 KIN917334:KIN917335 KSJ917334:KSJ917335 LCF917334:LCF917335 LMB917334:LMB917335 LVX917334:LVX917335 MFT917334:MFT917335 MPP917334:MPP917335 MZL917334:MZL917335 NJH917334:NJH917335 NTD917334:NTD917335 OCZ917334:OCZ917335 OMV917334:OMV917335 OWR917334:OWR917335 PGN917334:PGN917335 PQJ917334:PQJ917335 QAF917334:QAF917335 QKB917334:QKB917335 QTX917334:QTX917335 RDT917334:RDT917335 RNP917334:RNP917335 RXL917334:RXL917335 SHH917334:SHH917335 SRD917334:SRD917335 TAZ917334:TAZ917335 TKV917334:TKV917335 TUR917334:TUR917335 UEN917334:UEN917335 UOJ917334:UOJ917335 UYF917334:UYF917335 VIB917334:VIB917335 VRX917334:VRX917335 WBT917334:WBT917335 WLP917334:WLP917335 WVL917334:WVL917335 D982925:D982926 IZ982870:IZ982871 SV982870:SV982871 ACR982870:ACR982871 AMN982870:AMN982871 AWJ982870:AWJ982871 BGF982870:BGF982871 BQB982870:BQB982871 BZX982870:BZX982871 CJT982870:CJT982871 CTP982870:CTP982871 DDL982870:DDL982871 DNH982870:DNH982871 DXD982870:DXD982871 EGZ982870:EGZ982871 EQV982870:EQV982871 FAR982870:FAR982871 FKN982870:FKN982871 FUJ982870:FUJ982871 GEF982870:GEF982871 GOB982870:GOB982871 GXX982870:GXX982871 HHT982870:HHT982871 HRP982870:HRP982871 IBL982870:IBL982871 ILH982870:ILH982871 IVD982870:IVD982871 JEZ982870:JEZ982871 JOV982870:JOV982871 JYR982870:JYR982871 KIN982870:KIN982871 KSJ982870:KSJ982871 LCF982870:LCF982871 LMB982870:LMB982871 LVX982870:LVX982871 MFT982870:MFT982871 MPP982870:MPP982871 MZL982870:MZL982871 NJH982870:NJH982871 NTD982870:NTD982871 OCZ982870:OCZ982871 OMV982870:OMV982871 OWR982870:OWR982871 PGN982870:PGN982871 PQJ982870:PQJ982871 QAF982870:QAF982871 QKB982870:QKB982871 QTX982870:QTX982871 RDT982870:RDT982871 RNP982870:RNP982871 RXL982870:RXL982871 SHH982870:SHH982871 SRD982870:SRD982871 TAZ982870:TAZ982871 TKV982870:TKV982871 TUR982870:TUR982871 UEN982870:UEN982871 UOJ982870:UOJ982871 UYF982870:UYF982871 VIB982870:VIB982871 VRX982870:VRX982871 WBT982870:WBT982871 WLP982870:WLP982871 WVL982870:WVL982871 D65429 IZ65374 SV65374 ACR65374 AMN65374 AWJ65374 BGF65374 BQB65374 BZX65374 CJT65374 CTP65374 DDL65374 DNH65374 DXD65374 EGZ65374 EQV65374 FAR65374 FKN65374 FUJ65374 GEF65374 GOB65374 GXX65374 HHT65374 HRP65374 IBL65374 ILH65374 IVD65374 JEZ65374 JOV65374 JYR65374 KIN65374 KSJ65374 LCF65374 LMB65374 LVX65374 MFT65374 MPP65374 MZL65374 NJH65374 NTD65374 OCZ65374 OMV65374 OWR65374 PGN65374 PQJ65374 QAF65374 QKB65374 QTX65374 RDT65374 RNP65374 RXL65374 SHH65374 SRD65374 TAZ65374 TKV65374 TUR65374 UEN65374 UOJ65374 UYF65374 VIB65374 VRX65374 WBT65374 WLP65374 WVL65374 D130965 IZ130910 SV130910 ACR130910 AMN130910 AWJ130910 BGF130910 BQB130910 BZX130910 CJT130910 CTP130910 DDL130910 DNH130910 DXD130910 EGZ130910 EQV130910 FAR130910 FKN130910 FUJ130910 GEF130910 GOB130910 GXX130910 HHT130910 HRP130910 IBL130910 ILH130910 IVD130910 JEZ130910 JOV130910 JYR130910 KIN130910 KSJ130910 LCF130910 LMB130910 LVX130910 MFT130910 MPP130910 MZL130910 NJH130910 NTD130910 OCZ130910 OMV130910 OWR130910 PGN130910 PQJ130910 QAF130910 QKB130910 QTX130910 RDT130910 RNP130910 RXL130910 SHH130910 SRD130910 TAZ130910 TKV130910 TUR130910 UEN130910 UOJ130910 UYF130910 VIB130910 VRX130910 WBT130910 WLP130910 WVL130910 D196501 IZ196446 SV196446 ACR196446 AMN196446 AWJ196446 BGF196446 BQB196446 BZX196446 CJT196446 CTP196446 DDL196446 DNH196446 DXD196446 EGZ196446 EQV196446 FAR196446 FKN196446 FUJ196446 GEF196446 GOB196446 GXX196446 HHT196446 HRP196446 IBL196446 ILH196446 IVD196446 JEZ196446 JOV196446 JYR196446 KIN196446 KSJ196446 LCF196446 LMB196446 LVX196446 MFT196446 MPP196446 MZL196446 NJH196446 NTD196446 OCZ196446 OMV196446 OWR196446 PGN196446 PQJ196446 QAF196446 QKB196446 QTX196446 RDT196446 RNP196446 RXL196446 SHH196446 SRD196446 TAZ196446 TKV196446 TUR196446 UEN196446 UOJ196446 UYF196446 VIB196446 VRX196446 WBT196446 WLP196446 WVL196446 D262037 IZ261982 SV261982 ACR261982 AMN261982 AWJ261982 BGF261982 BQB261982 BZX261982 CJT261982 CTP261982 DDL261982 DNH261982 DXD261982 EGZ261982 EQV261982 FAR261982 FKN261982 FUJ261982 GEF261982 GOB261982 GXX261982 HHT261982 HRP261982 IBL261982 ILH261982 IVD261982 JEZ261982 JOV261982 JYR261982 KIN261982 KSJ261982 LCF261982 LMB261982 LVX261982 MFT261982 MPP261982 MZL261982 NJH261982 NTD261982 OCZ261982 OMV261982 OWR261982 PGN261982 PQJ261982 QAF261982 QKB261982 QTX261982 RDT261982 RNP261982 RXL261982 SHH261982 SRD261982 TAZ261982 TKV261982 TUR261982 UEN261982 UOJ261982 UYF261982 VIB261982 VRX261982 WBT261982 WLP261982 WVL261982 D327573 IZ327518 SV327518 ACR327518 AMN327518 AWJ327518 BGF327518 BQB327518 BZX327518 CJT327518 CTP327518 DDL327518 DNH327518 DXD327518 EGZ327518 EQV327518 FAR327518 FKN327518 FUJ327518 GEF327518 GOB327518 GXX327518 HHT327518 HRP327518 IBL327518 ILH327518 IVD327518 JEZ327518 JOV327518 JYR327518 KIN327518 KSJ327518 LCF327518 LMB327518 LVX327518 MFT327518 MPP327518 MZL327518 NJH327518 NTD327518 OCZ327518 OMV327518 OWR327518 PGN327518 PQJ327518 QAF327518 QKB327518 QTX327518 RDT327518 RNP327518 RXL327518 SHH327518 SRD327518 TAZ327518 TKV327518 TUR327518 UEN327518 UOJ327518 UYF327518 VIB327518 VRX327518 WBT327518 WLP327518 WVL327518 D393109 IZ393054 SV393054 ACR393054 AMN393054 AWJ393054 BGF393054 BQB393054 BZX393054 CJT393054 CTP393054 DDL393054 DNH393054 DXD393054 EGZ393054 EQV393054 FAR393054 FKN393054 FUJ393054 GEF393054 GOB393054 GXX393054 HHT393054 HRP393054 IBL393054 ILH393054 IVD393054 JEZ393054 JOV393054 JYR393054 KIN393054 KSJ393054 LCF393054 LMB393054 LVX393054 MFT393054 MPP393054 MZL393054 NJH393054 NTD393054 OCZ393054 OMV393054 OWR393054 PGN393054 PQJ393054 QAF393054 QKB393054 QTX393054 RDT393054 RNP393054 RXL393054 SHH393054 SRD393054 TAZ393054 TKV393054 TUR393054 UEN393054 UOJ393054 UYF393054 VIB393054 VRX393054 WBT393054 WLP393054 WVL393054 D458645 IZ458590 SV458590 ACR458590 AMN458590 AWJ458590 BGF458590 BQB458590 BZX458590 CJT458590 CTP458590 DDL458590 DNH458590 DXD458590 EGZ458590 EQV458590 FAR458590 FKN458590 FUJ458590 GEF458590 GOB458590 GXX458590 HHT458590 HRP458590 IBL458590 ILH458590 IVD458590 JEZ458590 JOV458590 JYR458590 KIN458590 KSJ458590 LCF458590 LMB458590 LVX458590 MFT458590 MPP458590 MZL458590 NJH458590 NTD458590 OCZ458590 OMV458590 OWR458590 PGN458590 PQJ458590 QAF458590 QKB458590 QTX458590 RDT458590 RNP458590 RXL458590 SHH458590 SRD458590 TAZ458590 TKV458590 TUR458590 UEN458590 UOJ458590 UYF458590 VIB458590 VRX458590 WBT458590 WLP458590 WVL458590 D524181 IZ524126 SV524126 ACR524126 AMN524126 AWJ524126 BGF524126 BQB524126 BZX524126 CJT524126 CTP524126 DDL524126 DNH524126 DXD524126 EGZ524126 EQV524126 FAR524126 FKN524126 FUJ524126 GEF524126 GOB524126 GXX524126 HHT524126 HRP524126 IBL524126 ILH524126 IVD524126 JEZ524126 JOV524126 JYR524126 KIN524126 KSJ524126 LCF524126 LMB524126 LVX524126 MFT524126 MPP524126 MZL524126 NJH524126 NTD524126 OCZ524126 OMV524126 OWR524126 PGN524126 PQJ524126 QAF524126 QKB524126 QTX524126 RDT524126 RNP524126 RXL524126 SHH524126 SRD524126 TAZ524126 TKV524126 TUR524126 UEN524126 UOJ524126 UYF524126 VIB524126 VRX524126 WBT524126 WLP524126 WVL524126 D589717 IZ589662 SV589662 ACR589662 AMN589662 AWJ589662 BGF589662 BQB589662 BZX589662 CJT589662 CTP589662 DDL589662 DNH589662 DXD589662 EGZ589662 EQV589662 FAR589662 FKN589662 FUJ589662 GEF589662 GOB589662 GXX589662 HHT589662 HRP589662 IBL589662 ILH589662 IVD589662 JEZ589662 JOV589662 JYR589662 KIN589662 KSJ589662 LCF589662 LMB589662 LVX589662 MFT589662 MPP589662 MZL589662 NJH589662 NTD589662 OCZ589662 OMV589662 OWR589662 PGN589662 PQJ589662 QAF589662 QKB589662 QTX589662 RDT589662 RNP589662 RXL589662 SHH589662 SRD589662 TAZ589662 TKV589662 TUR589662 UEN589662 UOJ589662 UYF589662 VIB589662 VRX589662 WBT589662 WLP589662 WVL589662 D655253 IZ655198 SV655198 ACR655198 AMN655198 AWJ655198 BGF655198 BQB655198 BZX655198 CJT655198 CTP655198 DDL655198 DNH655198 DXD655198 EGZ655198 EQV655198 FAR655198 FKN655198 FUJ655198 GEF655198 GOB655198 GXX655198 HHT655198 HRP655198 IBL655198 ILH655198 IVD655198 JEZ655198 JOV655198 JYR655198 KIN655198 KSJ655198 LCF655198 LMB655198 LVX655198 MFT655198 MPP655198 MZL655198 NJH655198 NTD655198 OCZ655198 OMV655198 OWR655198 PGN655198 PQJ655198 QAF655198 QKB655198 QTX655198 RDT655198 RNP655198 RXL655198 SHH655198 SRD655198 TAZ655198 TKV655198 TUR655198 UEN655198 UOJ655198 UYF655198 VIB655198 VRX655198 WBT655198 WLP655198 WVL655198 D720789 IZ720734 SV720734 ACR720734 AMN720734 AWJ720734 BGF720734 BQB720734 BZX720734 CJT720734 CTP720734 DDL720734 DNH720734 DXD720734 EGZ720734 EQV720734 FAR720734 FKN720734 FUJ720734 GEF720734 GOB720734 GXX720734 HHT720734 HRP720734 IBL720734 ILH720734 IVD720734 JEZ720734 JOV720734 JYR720734 KIN720734 KSJ720734 LCF720734 LMB720734 LVX720734 MFT720734 MPP720734 MZL720734 NJH720734 NTD720734 OCZ720734 OMV720734 OWR720734 PGN720734 PQJ720734 QAF720734 QKB720734 QTX720734 RDT720734 RNP720734 RXL720734 SHH720734 SRD720734 TAZ720734 TKV720734 TUR720734 UEN720734 UOJ720734 UYF720734 VIB720734 VRX720734 WBT720734 WLP720734 WVL720734 D786325 IZ786270 SV786270 ACR786270 AMN786270 AWJ786270 BGF786270 BQB786270 BZX786270 CJT786270 CTP786270 DDL786270 DNH786270 DXD786270 EGZ786270 EQV786270 FAR786270 FKN786270 FUJ786270 GEF786270 GOB786270 GXX786270 HHT786270 HRP786270 IBL786270 ILH786270 IVD786270 JEZ786270 JOV786270 JYR786270 KIN786270 KSJ786270 LCF786270 LMB786270 LVX786270 MFT786270 MPP786270 MZL786270 NJH786270 NTD786270 OCZ786270 OMV786270 OWR786270 PGN786270 PQJ786270 QAF786270 QKB786270 QTX786270 RDT786270 RNP786270 RXL786270 SHH786270 SRD786270 TAZ786270 TKV786270 TUR786270 UEN786270 UOJ786270 UYF786270 VIB786270 VRX786270 WBT786270 WLP786270 WVL786270 D851861 IZ851806 SV851806 ACR851806 AMN851806 AWJ851806 BGF851806 BQB851806 BZX851806 CJT851806 CTP851806 DDL851806 DNH851806 DXD851806 EGZ851806 EQV851806 FAR851806 FKN851806 FUJ851806 GEF851806 GOB851806 GXX851806 HHT851806 HRP851806 IBL851806 ILH851806 IVD851806 JEZ851806 JOV851806 JYR851806 KIN851806 KSJ851806 LCF851806 LMB851806 LVX851806 MFT851806 MPP851806 MZL851806 NJH851806 NTD851806 OCZ851806 OMV851806 OWR851806 PGN851806 PQJ851806 QAF851806 QKB851806 QTX851806 RDT851806 RNP851806 RXL851806 SHH851806 SRD851806 TAZ851806 TKV851806 TUR851806 UEN851806 UOJ851806 UYF851806 VIB851806 VRX851806 WBT851806 WLP851806 WVL851806 D917397 IZ917342 SV917342 ACR917342 AMN917342 AWJ917342 BGF917342 BQB917342 BZX917342 CJT917342 CTP917342 DDL917342 DNH917342 DXD917342 EGZ917342 EQV917342 FAR917342 FKN917342 FUJ917342 GEF917342 GOB917342 GXX917342 HHT917342 HRP917342 IBL917342 ILH917342 IVD917342 JEZ917342 JOV917342 JYR917342 KIN917342 KSJ917342 LCF917342 LMB917342 LVX917342 MFT917342 MPP917342 MZL917342 NJH917342 NTD917342 OCZ917342 OMV917342 OWR917342 PGN917342 PQJ917342 QAF917342 QKB917342 QTX917342 RDT917342 RNP917342 RXL917342 SHH917342 SRD917342 TAZ917342 TKV917342 TUR917342 UEN917342 UOJ917342 UYF917342 VIB917342 VRX917342 WBT917342 WLP917342 WVL917342 D982933 IZ982878 SV982878 ACR982878 AMN982878 AWJ982878 BGF982878 BQB982878 BZX982878 CJT982878 CTP982878 DDL982878 DNH982878 DXD982878 EGZ982878 EQV982878 FAR982878 FKN982878 FUJ982878 GEF982878 GOB982878 GXX982878 HHT982878 HRP982878 IBL982878 ILH982878 IVD982878 JEZ982878 JOV982878 JYR982878 KIN982878 KSJ982878 LCF982878 LMB982878 LVX982878 MFT982878 MPP982878 MZL982878 NJH982878 NTD982878 OCZ982878 OMV982878 OWR982878 PGN982878 PQJ982878 QAF982878 QKB982878 QTX982878 RDT982878 RNP982878 RXL982878 SHH982878 SRD982878 TAZ982878 TKV982878 TUR982878 UEN982878 UOJ982878 UYF982878 VIB982878 VRX982878 WBT982878 WLP982878 WVL982878 D65389 IZ65334 SV65334 ACR65334 AMN65334 AWJ65334 BGF65334 BQB65334 BZX65334 CJT65334 CTP65334 DDL65334 DNH65334 DXD65334 EGZ65334 EQV65334 FAR65334 FKN65334 FUJ65334 GEF65334 GOB65334 GXX65334 HHT65334 HRP65334 IBL65334 ILH65334 IVD65334 JEZ65334 JOV65334 JYR65334 KIN65334 KSJ65334 LCF65334 LMB65334 LVX65334 MFT65334 MPP65334 MZL65334 NJH65334 NTD65334 OCZ65334 OMV65334 OWR65334 PGN65334 PQJ65334 QAF65334 QKB65334 QTX65334 RDT65334 RNP65334 RXL65334 SHH65334 SRD65334 TAZ65334 TKV65334 TUR65334 UEN65334 UOJ65334 UYF65334 VIB65334 VRX65334 WBT65334 WLP65334 WVL65334 D130925 IZ130870 SV130870 ACR130870 AMN130870 AWJ130870 BGF130870 BQB130870 BZX130870 CJT130870 CTP130870 DDL130870 DNH130870 DXD130870 EGZ130870 EQV130870 FAR130870 FKN130870 FUJ130870 GEF130870 GOB130870 GXX130870 HHT130870 HRP130870 IBL130870 ILH130870 IVD130870 JEZ130870 JOV130870 JYR130870 KIN130870 KSJ130870 LCF130870 LMB130870 LVX130870 MFT130870 MPP130870 MZL130870 NJH130870 NTD130870 OCZ130870 OMV130870 OWR130870 PGN130870 PQJ130870 QAF130870 QKB130870 QTX130870 RDT130870 RNP130870 RXL130870 SHH130870 SRD130870 TAZ130870 TKV130870 TUR130870 UEN130870 UOJ130870 UYF130870 VIB130870 VRX130870 WBT130870 WLP130870 WVL130870 D196461 IZ196406 SV196406 ACR196406 AMN196406 AWJ196406 BGF196406 BQB196406 BZX196406 CJT196406 CTP196406 DDL196406 DNH196406 DXD196406 EGZ196406 EQV196406 FAR196406 FKN196406 FUJ196406 GEF196406 GOB196406 GXX196406 HHT196406 HRP196406 IBL196406 ILH196406 IVD196406 JEZ196406 JOV196406 JYR196406 KIN196406 KSJ196406 LCF196406 LMB196406 LVX196406 MFT196406 MPP196406 MZL196406 NJH196406 NTD196406 OCZ196406 OMV196406 OWR196406 PGN196406 PQJ196406 QAF196406 QKB196406 QTX196406 RDT196406 RNP196406 RXL196406 SHH196406 SRD196406 TAZ196406 TKV196406 TUR196406 UEN196406 UOJ196406 UYF196406 VIB196406 VRX196406 WBT196406 WLP196406 WVL196406 D261997 IZ261942 SV261942 ACR261942 AMN261942 AWJ261942 BGF261942 BQB261942 BZX261942 CJT261942 CTP261942 DDL261942 DNH261942 DXD261942 EGZ261942 EQV261942 FAR261942 FKN261942 FUJ261942 GEF261942 GOB261942 GXX261942 HHT261942 HRP261942 IBL261942 ILH261942 IVD261942 JEZ261942 JOV261942 JYR261942 KIN261942 KSJ261942 LCF261942 LMB261942 LVX261942 MFT261942 MPP261942 MZL261942 NJH261942 NTD261942 OCZ261942 OMV261942 OWR261942 PGN261942 PQJ261942 QAF261942 QKB261942 QTX261942 RDT261942 RNP261942 RXL261942 SHH261942 SRD261942 TAZ261942 TKV261942 TUR261942 UEN261942 UOJ261942 UYF261942 VIB261942 VRX261942 WBT261942 WLP261942 WVL261942 D327533 IZ327478 SV327478 ACR327478 AMN327478 AWJ327478 BGF327478 BQB327478 BZX327478 CJT327478 CTP327478 DDL327478 DNH327478 DXD327478 EGZ327478 EQV327478 FAR327478 FKN327478 FUJ327478 GEF327478 GOB327478 GXX327478 HHT327478 HRP327478 IBL327478 ILH327478 IVD327478 JEZ327478 JOV327478 JYR327478 KIN327478 KSJ327478 LCF327478 LMB327478 LVX327478 MFT327478 MPP327478 MZL327478 NJH327478 NTD327478 OCZ327478 OMV327478 OWR327478 PGN327478 PQJ327478 QAF327478 QKB327478 QTX327478 RDT327478 RNP327478 RXL327478 SHH327478 SRD327478 TAZ327478 TKV327478 TUR327478 UEN327478 UOJ327478 UYF327478 VIB327478 VRX327478 WBT327478 WLP327478 WVL327478 D393069 IZ393014 SV393014 ACR393014 AMN393014 AWJ393014 BGF393014 BQB393014 BZX393014 CJT393014 CTP393014 DDL393014 DNH393014 DXD393014 EGZ393014 EQV393014 FAR393014 FKN393014 FUJ393014 GEF393014 GOB393014 GXX393014 HHT393014 HRP393014 IBL393014 ILH393014 IVD393014 JEZ393014 JOV393014 JYR393014 KIN393014 KSJ393014 LCF393014 LMB393014 LVX393014 MFT393014 MPP393014 MZL393014 NJH393014 NTD393014 OCZ393014 OMV393014 OWR393014 PGN393014 PQJ393014 QAF393014 QKB393014 QTX393014 RDT393014 RNP393014 RXL393014 SHH393014 SRD393014 TAZ393014 TKV393014 TUR393014 UEN393014 UOJ393014 UYF393014 VIB393014 VRX393014 WBT393014 WLP393014 WVL393014 D458605 IZ458550 SV458550 ACR458550 AMN458550 AWJ458550 BGF458550 BQB458550 BZX458550 CJT458550 CTP458550 DDL458550 DNH458550 DXD458550 EGZ458550 EQV458550 FAR458550 FKN458550 FUJ458550 GEF458550 GOB458550 GXX458550 HHT458550 HRP458550 IBL458550 ILH458550 IVD458550 JEZ458550 JOV458550 JYR458550 KIN458550 KSJ458550 LCF458550 LMB458550 LVX458550 MFT458550 MPP458550 MZL458550 NJH458550 NTD458550 OCZ458550 OMV458550 OWR458550 PGN458550 PQJ458550 QAF458550 QKB458550 QTX458550 RDT458550 RNP458550 RXL458550 SHH458550 SRD458550 TAZ458550 TKV458550 TUR458550 UEN458550 UOJ458550 UYF458550 VIB458550 VRX458550 WBT458550 WLP458550 WVL458550 D524141 IZ524086 SV524086 ACR524086 AMN524086 AWJ524086 BGF524086 BQB524086 BZX524086 CJT524086 CTP524086 DDL524086 DNH524086 DXD524086 EGZ524086 EQV524086 FAR524086 FKN524086 FUJ524086 GEF524086 GOB524086 GXX524086 HHT524086 HRP524086 IBL524086 ILH524086 IVD524086 JEZ524086 JOV524086 JYR524086 KIN524086 KSJ524086 LCF524086 LMB524086 LVX524086 MFT524086 MPP524086 MZL524086 NJH524086 NTD524086 OCZ524086 OMV524086 OWR524086 PGN524086 PQJ524086 QAF524086 QKB524086 QTX524086 RDT524086 RNP524086 RXL524086 SHH524086 SRD524086 TAZ524086 TKV524086 TUR524086 UEN524086 UOJ524086 UYF524086 VIB524086 VRX524086 WBT524086 WLP524086 WVL524086 D589677 IZ589622 SV589622 ACR589622 AMN589622 AWJ589622 BGF589622 BQB589622 BZX589622 CJT589622 CTP589622 DDL589622 DNH589622 DXD589622 EGZ589622 EQV589622 FAR589622 FKN589622 FUJ589622 GEF589622 GOB589622 GXX589622 HHT589622 HRP589622 IBL589622 ILH589622 IVD589622 JEZ589622 JOV589622 JYR589622 KIN589622 KSJ589622 LCF589622 LMB589622 LVX589622 MFT589622 MPP589622 MZL589622 NJH589622 NTD589622 OCZ589622 OMV589622 OWR589622 PGN589622 PQJ589622 QAF589622 QKB589622 QTX589622 RDT589622 RNP589622 RXL589622 SHH589622 SRD589622 TAZ589622 TKV589622 TUR589622 UEN589622 UOJ589622 UYF589622 VIB589622 VRX589622 WBT589622 WLP589622 WVL589622 D655213 IZ655158 SV655158 ACR655158 AMN655158 AWJ655158 BGF655158 BQB655158 BZX655158 CJT655158 CTP655158 DDL655158 DNH655158 DXD655158 EGZ655158 EQV655158 FAR655158 FKN655158 FUJ655158 GEF655158 GOB655158 GXX655158 HHT655158 HRP655158 IBL655158 ILH655158 IVD655158 JEZ655158 JOV655158 JYR655158 KIN655158 KSJ655158 LCF655158 LMB655158 LVX655158 MFT655158 MPP655158 MZL655158 NJH655158 NTD655158 OCZ655158 OMV655158 OWR655158 PGN655158 PQJ655158 QAF655158 QKB655158 QTX655158 RDT655158 RNP655158 RXL655158 SHH655158 SRD655158 TAZ655158 TKV655158 TUR655158 UEN655158 UOJ655158 UYF655158 VIB655158 VRX655158 WBT655158 WLP655158 WVL655158 D720749 IZ720694 SV720694 ACR720694 AMN720694 AWJ720694 BGF720694 BQB720694 BZX720694 CJT720694 CTP720694 DDL720694 DNH720694 DXD720694 EGZ720694 EQV720694 FAR720694 FKN720694 FUJ720694 GEF720694 GOB720694 GXX720694 HHT720694 HRP720694 IBL720694 ILH720694 IVD720694 JEZ720694 JOV720694 JYR720694 KIN720694 KSJ720694 LCF720694 LMB720694 LVX720694 MFT720694 MPP720694 MZL720694 NJH720694 NTD720694 OCZ720694 OMV720694 OWR720694 PGN720694 PQJ720694 QAF720694 QKB720694 QTX720694 RDT720694 RNP720694 RXL720694 SHH720694 SRD720694 TAZ720694 TKV720694 TUR720694 UEN720694 UOJ720694 UYF720694 VIB720694 VRX720694 WBT720694 WLP720694 WVL720694 D786285 IZ786230 SV786230 ACR786230 AMN786230 AWJ786230 BGF786230 BQB786230 BZX786230 CJT786230 CTP786230 DDL786230 DNH786230 DXD786230 EGZ786230 EQV786230 FAR786230 FKN786230 FUJ786230 GEF786230 GOB786230 GXX786230 HHT786230 HRP786230 IBL786230 ILH786230 IVD786230 JEZ786230 JOV786230 JYR786230 KIN786230 KSJ786230 LCF786230 LMB786230 LVX786230 MFT786230 MPP786230 MZL786230 NJH786230 NTD786230 OCZ786230 OMV786230 OWR786230 PGN786230 PQJ786230 QAF786230 QKB786230 QTX786230 RDT786230 RNP786230 RXL786230 SHH786230 SRD786230 TAZ786230 TKV786230 TUR786230 UEN786230 UOJ786230 UYF786230 VIB786230 VRX786230 WBT786230 WLP786230 WVL786230 D851821 IZ851766 SV851766 ACR851766 AMN851766 AWJ851766 BGF851766 BQB851766 BZX851766 CJT851766 CTP851766 DDL851766 DNH851766 DXD851766 EGZ851766 EQV851766 FAR851766 FKN851766 FUJ851766 GEF851766 GOB851766 GXX851766 HHT851766 HRP851766 IBL851766 ILH851766 IVD851766 JEZ851766 JOV851766 JYR851766 KIN851766 KSJ851766 LCF851766 LMB851766 LVX851766 MFT851766 MPP851766 MZL851766 NJH851766 NTD851766 OCZ851766 OMV851766 OWR851766 PGN851766 PQJ851766 QAF851766 QKB851766 QTX851766 RDT851766 RNP851766 RXL851766 SHH851766 SRD851766 TAZ851766 TKV851766 TUR851766 UEN851766 UOJ851766 UYF851766 VIB851766 VRX851766 WBT851766 WLP851766 WVL851766 D917357 IZ917302 SV917302 ACR917302 AMN917302 AWJ917302 BGF917302 BQB917302 BZX917302 CJT917302 CTP917302 DDL917302 DNH917302 DXD917302 EGZ917302 EQV917302 FAR917302 FKN917302 FUJ917302 GEF917302 GOB917302 GXX917302 HHT917302 HRP917302 IBL917302 ILH917302 IVD917302 JEZ917302 JOV917302 JYR917302 KIN917302 KSJ917302 LCF917302 LMB917302 LVX917302 MFT917302 MPP917302 MZL917302 NJH917302 NTD917302 OCZ917302 OMV917302 OWR917302 PGN917302 PQJ917302 QAF917302 QKB917302 QTX917302 RDT917302 RNP917302 RXL917302 SHH917302 SRD917302 TAZ917302 TKV917302 TUR917302 UEN917302 UOJ917302 UYF917302 VIB917302 VRX917302 WBT917302 WLP917302 WVL917302 D982893 IZ982838 SV982838 ACR982838 AMN982838 AWJ982838 BGF982838 BQB982838 BZX982838 CJT982838 CTP982838 DDL982838 DNH982838 DXD982838 EGZ982838 EQV982838 FAR982838 FKN982838 FUJ982838 GEF982838 GOB982838 GXX982838 HHT982838 HRP982838 IBL982838 ILH982838 IVD982838 JEZ982838 JOV982838 JYR982838 KIN982838 KSJ982838 LCF982838 LMB982838 LVX982838 MFT982838 MPP982838 MZL982838 NJH982838 NTD982838 OCZ982838 OMV982838 OWR982838 PGN982838 PQJ982838 QAF982838 QKB982838 QTX982838 RDT982838 RNP982838 RXL982838 SHH982838 SRD982838 TAZ982838 TKV982838 TUR982838 UEN982838 UOJ982838 UYF982838 VIB982838 VRX982838 WBT982838 WLP982838 WVL982838 D65369 IZ65314 SV65314 ACR65314 AMN65314 AWJ65314 BGF65314 BQB65314 BZX65314 CJT65314 CTP65314 DDL65314 DNH65314 DXD65314 EGZ65314 EQV65314 FAR65314 FKN65314 FUJ65314 GEF65314 GOB65314 GXX65314 HHT65314 HRP65314 IBL65314 ILH65314 IVD65314 JEZ65314 JOV65314 JYR65314 KIN65314 KSJ65314 LCF65314 LMB65314 LVX65314 MFT65314 MPP65314 MZL65314 NJH65314 NTD65314 OCZ65314 OMV65314 OWR65314 PGN65314 PQJ65314 QAF65314 QKB65314 QTX65314 RDT65314 RNP65314 RXL65314 SHH65314 SRD65314 TAZ65314 TKV65314 TUR65314 UEN65314 UOJ65314 UYF65314 VIB65314 VRX65314 WBT65314 WLP65314 WVL65314 D130905 IZ130850 SV130850 ACR130850 AMN130850 AWJ130850 BGF130850 BQB130850 BZX130850 CJT130850 CTP130850 DDL130850 DNH130850 DXD130850 EGZ130850 EQV130850 FAR130850 FKN130850 FUJ130850 GEF130850 GOB130850 GXX130850 HHT130850 HRP130850 IBL130850 ILH130850 IVD130850 JEZ130850 JOV130850 JYR130850 KIN130850 KSJ130850 LCF130850 LMB130850 LVX130850 MFT130850 MPP130850 MZL130850 NJH130850 NTD130850 OCZ130850 OMV130850 OWR130850 PGN130850 PQJ130850 QAF130850 QKB130850 QTX130850 RDT130850 RNP130850 RXL130850 SHH130850 SRD130850 TAZ130850 TKV130850 TUR130850 UEN130850 UOJ130850 UYF130850 VIB130850 VRX130850 WBT130850 WLP130850 WVL130850 D196441 IZ196386 SV196386 ACR196386 AMN196386 AWJ196386 BGF196386 BQB196386 BZX196386 CJT196386 CTP196386 DDL196386 DNH196386 DXD196386 EGZ196386 EQV196386 FAR196386 FKN196386 FUJ196386 GEF196386 GOB196386 GXX196386 HHT196386 HRP196386 IBL196386 ILH196386 IVD196386 JEZ196386 JOV196386 JYR196386 KIN196386 KSJ196386 LCF196386 LMB196386 LVX196386 MFT196386 MPP196386 MZL196386 NJH196386 NTD196386 OCZ196386 OMV196386 OWR196386 PGN196386 PQJ196386 QAF196386 QKB196386 QTX196386 RDT196386 RNP196386 RXL196386 SHH196386 SRD196386 TAZ196386 TKV196386 TUR196386 UEN196386 UOJ196386 UYF196386 VIB196386 VRX196386 WBT196386 WLP196386 WVL196386 D261977 IZ261922 SV261922 ACR261922 AMN261922 AWJ261922 BGF261922 BQB261922 BZX261922 CJT261922 CTP261922 DDL261922 DNH261922 DXD261922 EGZ261922 EQV261922 FAR261922 FKN261922 FUJ261922 GEF261922 GOB261922 GXX261922 HHT261922 HRP261922 IBL261922 ILH261922 IVD261922 JEZ261922 JOV261922 JYR261922 KIN261922 KSJ261922 LCF261922 LMB261922 LVX261922 MFT261922 MPP261922 MZL261922 NJH261922 NTD261922 OCZ261922 OMV261922 OWR261922 PGN261922 PQJ261922 QAF261922 QKB261922 QTX261922 RDT261922 RNP261922 RXL261922 SHH261922 SRD261922 TAZ261922 TKV261922 TUR261922 UEN261922 UOJ261922 UYF261922 VIB261922 VRX261922 WBT261922 WLP261922 WVL261922 D327513 IZ327458 SV327458 ACR327458 AMN327458 AWJ327458 BGF327458 BQB327458 BZX327458 CJT327458 CTP327458 DDL327458 DNH327458 DXD327458 EGZ327458 EQV327458 FAR327458 FKN327458 FUJ327458 GEF327458 GOB327458 GXX327458 HHT327458 HRP327458 IBL327458 ILH327458 IVD327458 JEZ327458 JOV327458 JYR327458 KIN327458 KSJ327458 LCF327458 LMB327458 LVX327458 MFT327458 MPP327458 MZL327458 NJH327458 NTD327458 OCZ327458 OMV327458 OWR327458 PGN327458 PQJ327458 QAF327458 QKB327458 QTX327458 RDT327458 RNP327458 RXL327458 SHH327458 SRD327458 TAZ327458 TKV327458 TUR327458 UEN327458 UOJ327458 UYF327458 VIB327458 VRX327458 WBT327458 WLP327458 WVL327458 D393049 IZ392994 SV392994 ACR392994 AMN392994 AWJ392994 BGF392994 BQB392994 BZX392994 CJT392994 CTP392994 DDL392994 DNH392994 DXD392994 EGZ392994 EQV392994 FAR392994 FKN392994 FUJ392994 GEF392994 GOB392994 GXX392994 HHT392994 HRP392994 IBL392994 ILH392994 IVD392994 JEZ392994 JOV392994 JYR392994 KIN392994 KSJ392994 LCF392994 LMB392994 LVX392994 MFT392994 MPP392994 MZL392994 NJH392994 NTD392994 OCZ392994 OMV392994 OWR392994 PGN392994 PQJ392994 QAF392994 QKB392994 QTX392994 RDT392994 RNP392994 RXL392994 SHH392994 SRD392994 TAZ392994 TKV392994 TUR392994 UEN392994 UOJ392994 UYF392994 VIB392994 VRX392994 WBT392994 WLP392994 WVL392994 D458585 IZ458530 SV458530 ACR458530 AMN458530 AWJ458530 BGF458530 BQB458530 BZX458530 CJT458530 CTP458530 DDL458530 DNH458530 DXD458530 EGZ458530 EQV458530 FAR458530 FKN458530 FUJ458530 GEF458530 GOB458530 GXX458530 HHT458530 HRP458530 IBL458530 ILH458530 IVD458530 JEZ458530 JOV458530 JYR458530 KIN458530 KSJ458530 LCF458530 LMB458530 LVX458530 MFT458530 MPP458530 MZL458530 NJH458530 NTD458530 OCZ458530 OMV458530 OWR458530 PGN458530 PQJ458530 QAF458530 QKB458530 QTX458530 RDT458530 RNP458530 RXL458530 SHH458530 SRD458530 TAZ458530 TKV458530 TUR458530 UEN458530 UOJ458530 UYF458530 VIB458530 VRX458530 WBT458530 WLP458530 WVL458530 D524121 IZ524066 SV524066 ACR524066 AMN524066 AWJ524066 BGF524066 BQB524066 BZX524066 CJT524066 CTP524066 DDL524066 DNH524066 DXD524066 EGZ524066 EQV524066 FAR524066 FKN524066 FUJ524066 GEF524066 GOB524066 GXX524066 HHT524066 HRP524066 IBL524066 ILH524066 IVD524066 JEZ524066 JOV524066 JYR524066 KIN524066 KSJ524066 LCF524066 LMB524066 LVX524066 MFT524066 MPP524066 MZL524066 NJH524066 NTD524066 OCZ524066 OMV524066 OWR524066 PGN524066 PQJ524066 QAF524066 QKB524066 QTX524066 RDT524066 RNP524066 RXL524066 SHH524066 SRD524066 TAZ524066 TKV524066 TUR524066 UEN524066 UOJ524066 UYF524066 VIB524066 VRX524066 WBT524066 WLP524066 WVL524066 D589657 IZ589602 SV589602 ACR589602 AMN589602 AWJ589602 BGF589602 BQB589602 BZX589602 CJT589602 CTP589602 DDL589602 DNH589602 DXD589602 EGZ589602 EQV589602 FAR589602 FKN589602 FUJ589602 GEF589602 GOB589602 GXX589602 HHT589602 HRP589602 IBL589602 ILH589602 IVD589602 JEZ589602 JOV589602 JYR589602 KIN589602 KSJ589602 LCF589602 LMB589602 LVX589602 MFT589602 MPP589602 MZL589602 NJH589602 NTD589602 OCZ589602 OMV589602 OWR589602 PGN589602 PQJ589602 QAF589602 QKB589602 QTX589602 RDT589602 RNP589602 RXL589602 SHH589602 SRD589602 TAZ589602 TKV589602 TUR589602 UEN589602 UOJ589602 UYF589602 VIB589602 VRX589602 WBT589602 WLP589602 WVL589602 D655193 IZ655138 SV655138 ACR655138 AMN655138 AWJ655138 BGF655138 BQB655138 BZX655138 CJT655138 CTP655138 DDL655138 DNH655138 DXD655138 EGZ655138 EQV655138 FAR655138 FKN655138 FUJ655138 GEF655138 GOB655138 GXX655138 HHT655138 HRP655138 IBL655138 ILH655138 IVD655138 JEZ655138 JOV655138 JYR655138 KIN655138 KSJ655138 LCF655138 LMB655138 LVX655138 MFT655138 MPP655138 MZL655138 NJH655138 NTD655138 OCZ655138 OMV655138 OWR655138 PGN655138 PQJ655138 QAF655138 QKB655138 QTX655138 RDT655138 RNP655138 RXL655138 SHH655138 SRD655138 TAZ655138 TKV655138 TUR655138 UEN655138 UOJ655138 UYF655138 VIB655138 VRX655138 WBT655138 WLP655138 WVL655138 D720729 IZ720674 SV720674 ACR720674 AMN720674 AWJ720674 BGF720674 BQB720674 BZX720674 CJT720674 CTP720674 DDL720674 DNH720674 DXD720674 EGZ720674 EQV720674 FAR720674 FKN720674 FUJ720674 GEF720674 GOB720674 GXX720674 HHT720674 HRP720674 IBL720674 ILH720674 IVD720674 JEZ720674 JOV720674 JYR720674 KIN720674 KSJ720674 LCF720674 LMB720674 LVX720674 MFT720674 MPP720674 MZL720674 NJH720674 NTD720674 OCZ720674 OMV720674 OWR720674 PGN720674 PQJ720674 QAF720674 QKB720674 QTX720674 RDT720674 RNP720674 RXL720674 SHH720674 SRD720674 TAZ720674 TKV720674 TUR720674 UEN720674 UOJ720674 UYF720674 VIB720674 VRX720674 WBT720674 WLP720674 WVL720674 D786265 IZ786210 SV786210 ACR786210 AMN786210 AWJ786210 BGF786210 BQB786210 BZX786210 CJT786210 CTP786210 DDL786210 DNH786210 DXD786210 EGZ786210 EQV786210 FAR786210 FKN786210 FUJ786210 GEF786210 GOB786210 GXX786210 HHT786210 HRP786210 IBL786210 ILH786210 IVD786210 JEZ786210 JOV786210 JYR786210 KIN786210 KSJ786210 LCF786210 LMB786210 LVX786210 MFT786210 MPP786210 MZL786210 NJH786210 NTD786210 OCZ786210 OMV786210 OWR786210 PGN786210 PQJ786210 QAF786210 QKB786210 QTX786210 RDT786210 RNP786210 RXL786210 SHH786210 SRD786210 TAZ786210 TKV786210 TUR786210 UEN786210 UOJ786210 UYF786210 VIB786210 VRX786210 WBT786210 WLP786210 WVL786210 D851801 IZ851746 SV851746 ACR851746 AMN851746 AWJ851746 BGF851746 BQB851746 BZX851746 CJT851746 CTP851746 DDL851746 DNH851746 DXD851746 EGZ851746 EQV851746 FAR851746 FKN851746 FUJ851746 GEF851746 GOB851746 GXX851746 HHT851746 HRP851746 IBL851746 ILH851746 IVD851746 JEZ851746 JOV851746 JYR851746 KIN851746 KSJ851746 LCF851746 LMB851746 LVX851746 MFT851746 MPP851746 MZL851746 NJH851746 NTD851746 OCZ851746 OMV851746 OWR851746 PGN851746 PQJ851746 QAF851746 QKB851746 QTX851746 RDT851746 RNP851746 RXL851746 SHH851746 SRD851746 TAZ851746 TKV851746 TUR851746 UEN851746 UOJ851746 UYF851746 VIB851746 VRX851746 WBT851746 WLP851746 WVL851746 D917337 IZ917282 SV917282 ACR917282 AMN917282 AWJ917282 BGF917282 BQB917282 BZX917282 CJT917282 CTP917282 DDL917282 DNH917282 DXD917282 EGZ917282 EQV917282 FAR917282 FKN917282 FUJ917282 GEF917282 GOB917282 GXX917282 HHT917282 HRP917282 IBL917282 ILH917282 IVD917282 JEZ917282 JOV917282 JYR917282 KIN917282 KSJ917282 LCF917282 LMB917282 LVX917282 MFT917282 MPP917282 MZL917282 NJH917282 NTD917282 OCZ917282 OMV917282 OWR917282 PGN917282 PQJ917282 QAF917282 QKB917282 QTX917282 RDT917282 RNP917282 RXL917282 SHH917282 SRD917282 TAZ917282 TKV917282 TUR917282 UEN917282 UOJ917282 UYF917282 VIB917282 VRX917282 WBT917282 WLP917282 WVL917282 D982873 IZ982818 SV982818 ACR982818 AMN982818 AWJ982818 BGF982818 BQB982818 BZX982818 CJT982818 CTP982818 DDL982818 DNH982818 DXD982818 EGZ982818 EQV982818 FAR982818 FKN982818 FUJ982818 GEF982818 GOB982818 GXX982818 HHT982818 HRP982818 IBL982818 ILH982818 IVD982818 JEZ982818 JOV982818 JYR982818 KIN982818 KSJ982818 LCF982818 LMB982818 LVX982818 MFT982818 MPP982818 MZL982818 NJH982818 NTD982818 OCZ982818 OMV982818 OWR982818 PGN982818 PQJ982818 QAF982818 QKB982818 QTX982818 RDT982818 RNP982818 RXL982818 SHH982818 SRD982818 TAZ982818 TKV982818 TUR982818 UEN982818 UOJ982818 UYF982818 VIB982818 VRX982818 WBT982818 WLP982818 WVL982818 D65387 IZ65332 SV65332 ACR65332 AMN65332 AWJ65332 BGF65332 BQB65332 BZX65332 CJT65332 CTP65332 DDL65332 DNH65332 DXD65332 EGZ65332 EQV65332 FAR65332 FKN65332 FUJ65332 GEF65332 GOB65332 GXX65332 HHT65332 HRP65332 IBL65332 ILH65332 IVD65332 JEZ65332 JOV65332 JYR65332 KIN65332 KSJ65332 LCF65332 LMB65332 LVX65332 MFT65332 MPP65332 MZL65332 NJH65332 NTD65332 OCZ65332 OMV65332 OWR65332 PGN65332 PQJ65332 QAF65332 QKB65332 QTX65332 RDT65332 RNP65332 RXL65332 SHH65332 SRD65332 TAZ65332 TKV65332 TUR65332 UEN65332 UOJ65332 UYF65332 VIB65332 VRX65332 WBT65332 WLP65332 WVL65332 D130923 IZ130868 SV130868 ACR130868 AMN130868 AWJ130868 BGF130868 BQB130868 BZX130868 CJT130868 CTP130868 DDL130868 DNH130868 DXD130868 EGZ130868 EQV130868 FAR130868 FKN130868 FUJ130868 GEF130868 GOB130868 GXX130868 HHT130868 HRP130868 IBL130868 ILH130868 IVD130868 JEZ130868 JOV130868 JYR130868 KIN130868 KSJ130868 LCF130868 LMB130868 LVX130868 MFT130868 MPP130868 MZL130868 NJH130868 NTD130868 OCZ130868 OMV130868 OWR130868 PGN130868 PQJ130868 QAF130868 QKB130868 QTX130868 RDT130868 RNP130868 RXL130868 SHH130868 SRD130868 TAZ130868 TKV130868 TUR130868 UEN130868 UOJ130868 UYF130868 VIB130868 VRX130868 WBT130868 WLP130868 WVL130868 D196459 IZ196404 SV196404 ACR196404 AMN196404 AWJ196404 BGF196404 BQB196404 BZX196404 CJT196404 CTP196404 DDL196404 DNH196404 DXD196404 EGZ196404 EQV196404 FAR196404 FKN196404 FUJ196404 GEF196404 GOB196404 GXX196404 HHT196404 HRP196404 IBL196404 ILH196404 IVD196404 JEZ196404 JOV196404 JYR196404 KIN196404 KSJ196404 LCF196404 LMB196404 LVX196404 MFT196404 MPP196404 MZL196404 NJH196404 NTD196404 OCZ196404 OMV196404 OWR196404 PGN196404 PQJ196404 QAF196404 QKB196404 QTX196404 RDT196404 RNP196404 RXL196404 SHH196404 SRD196404 TAZ196404 TKV196404 TUR196404 UEN196404 UOJ196404 UYF196404 VIB196404 VRX196404 WBT196404 WLP196404 WVL196404 D261995 IZ261940 SV261940 ACR261940 AMN261940 AWJ261940 BGF261940 BQB261940 BZX261940 CJT261940 CTP261940 DDL261940 DNH261940 DXD261940 EGZ261940 EQV261940 FAR261940 FKN261940 FUJ261940 GEF261940 GOB261940 GXX261940 HHT261940 HRP261940 IBL261940 ILH261940 IVD261940 JEZ261940 JOV261940 JYR261940 KIN261940 KSJ261940 LCF261940 LMB261940 LVX261940 MFT261940 MPP261940 MZL261940 NJH261940 NTD261940 OCZ261940 OMV261940 OWR261940 PGN261940 PQJ261940 QAF261940 QKB261940 QTX261940 RDT261940 RNP261940 RXL261940 SHH261940 SRD261940 TAZ261940 TKV261940 TUR261940 UEN261940 UOJ261940 UYF261940 VIB261940 VRX261940 WBT261940 WLP261940 WVL261940 D327531 IZ327476 SV327476 ACR327476 AMN327476 AWJ327476 BGF327476 BQB327476 BZX327476 CJT327476 CTP327476 DDL327476 DNH327476 DXD327476 EGZ327476 EQV327476 FAR327476 FKN327476 FUJ327476 GEF327476 GOB327476 GXX327476 HHT327476 HRP327476 IBL327476 ILH327476 IVD327476 JEZ327476 JOV327476 JYR327476 KIN327476 KSJ327476 LCF327476 LMB327476 LVX327476 MFT327476 MPP327476 MZL327476 NJH327476 NTD327476 OCZ327476 OMV327476 OWR327476 PGN327476 PQJ327476 QAF327476 QKB327476 QTX327476 RDT327476 RNP327476 RXL327476 SHH327476 SRD327476 TAZ327476 TKV327476 TUR327476 UEN327476 UOJ327476 UYF327476 VIB327476 VRX327476 WBT327476 WLP327476 WVL327476 D393067 IZ393012 SV393012 ACR393012 AMN393012 AWJ393012 BGF393012 BQB393012 BZX393012 CJT393012 CTP393012 DDL393012 DNH393012 DXD393012 EGZ393012 EQV393012 FAR393012 FKN393012 FUJ393012 GEF393012 GOB393012 GXX393012 HHT393012 HRP393012 IBL393012 ILH393012 IVD393012 JEZ393012 JOV393012 JYR393012 KIN393012 KSJ393012 LCF393012 LMB393012 LVX393012 MFT393012 MPP393012 MZL393012 NJH393012 NTD393012 OCZ393012 OMV393012 OWR393012 PGN393012 PQJ393012 QAF393012 QKB393012 QTX393012 RDT393012 RNP393012 RXL393012 SHH393012 SRD393012 TAZ393012 TKV393012 TUR393012 UEN393012 UOJ393012 UYF393012 VIB393012 VRX393012 WBT393012 WLP393012 WVL393012 D458603 IZ458548 SV458548 ACR458548 AMN458548 AWJ458548 BGF458548 BQB458548 BZX458548 CJT458548 CTP458548 DDL458548 DNH458548 DXD458548 EGZ458548 EQV458548 FAR458548 FKN458548 FUJ458548 GEF458548 GOB458548 GXX458548 HHT458548 HRP458548 IBL458548 ILH458548 IVD458548 JEZ458548 JOV458548 JYR458548 KIN458548 KSJ458548 LCF458548 LMB458548 LVX458548 MFT458548 MPP458548 MZL458548 NJH458548 NTD458548 OCZ458548 OMV458548 OWR458548 PGN458548 PQJ458548 QAF458548 QKB458548 QTX458548 RDT458548 RNP458548 RXL458548 SHH458548 SRD458548 TAZ458548 TKV458548 TUR458548 UEN458548 UOJ458548 UYF458548 VIB458548 VRX458548 WBT458548 WLP458548 WVL458548 D524139 IZ524084 SV524084 ACR524084 AMN524084 AWJ524084 BGF524084 BQB524084 BZX524084 CJT524084 CTP524084 DDL524084 DNH524084 DXD524084 EGZ524084 EQV524084 FAR524084 FKN524084 FUJ524084 GEF524084 GOB524084 GXX524084 HHT524084 HRP524084 IBL524084 ILH524084 IVD524084 JEZ524084 JOV524084 JYR524084 KIN524084 KSJ524084 LCF524084 LMB524084 LVX524084 MFT524084 MPP524084 MZL524084 NJH524084 NTD524084 OCZ524084 OMV524084 OWR524084 PGN524084 PQJ524084 QAF524084 QKB524084 QTX524084 RDT524084 RNP524084 RXL524084 SHH524084 SRD524084 TAZ524084 TKV524084 TUR524084 UEN524084 UOJ524084 UYF524084 VIB524084 VRX524084 WBT524084 WLP524084 WVL524084 D589675 IZ589620 SV589620 ACR589620 AMN589620 AWJ589620 BGF589620 BQB589620 BZX589620 CJT589620 CTP589620 DDL589620 DNH589620 DXD589620 EGZ589620 EQV589620 FAR589620 FKN589620 FUJ589620 GEF589620 GOB589620 GXX589620 HHT589620 HRP589620 IBL589620 ILH589620 IVD589620 JEZ589620 JOV589620 JYR589620 KIN589620 KSJ589620 LCF589620 LMB589620 LVX589620 MFT589620 MPP589620 MZL589620 NJH589620 NTD589620 OCZ589620 OMV589620 OWR589620 PGN589620 PQJ589620 QAF589620 QKB589620 QTX589620 RDT589620 RNP589620 RXL589620 SHH589620 SRD589620 TAZ589620 TKV589620 TUR589620 UEN589620 UOJ589620 UYF589620 VIB589620 VRX589620 WBT589620 WLP589620 WVL589620 D655211 IZ655156 SV655156 ACR655156 AMN655156 AWJ655156 BGF655156 BQB655156 BZX655156 CJT655156 CTP655156 DDL655156 DNH655156 DXD655156 EGZ655156 EQV655156 FAR655156 FKN655156 FUJ655156 GEF655156 GOB655156 GXX655156 HHT655156 HRP655156 IBL655156 ILH655156 IVD655156 JEZ655156 JOV655156 JYR655156 KIN655156 KSJ655156 LCF655156 LMB655156 LVX655156 MFT655156 MPP655156 MZL655156 NJH655156 NTD655156 OCZ655156 OMV655156 OWR655156 PGN655156 PQJ655156 QAF655156 QKB655156 QTX655156 RDT655156 RNP655156 RXL655156 SHH655156 SRD655156 TAZ655156 TKV655156 TUR655156 UEN655156 UOJ655156 UYF655156 VIB655156 VRX655156 WBT655156 WLP655156 WVL655156 D720747 IZ720692 SV720692 ACR720692 AMN720692 AWJ720692 BGF720692 BQB720692 BZX720692 CJT720692 CTP720692 DDL720692 DNH720692 DXD720692 EGZ720692 EQV720692 FAR720692 FKN720692 FUJ720692 GEF720692 GOB720692 GXX720692 HHT720692 HRP720692 IBL720692 ILH720692 IVD720692 JEZ720692 JOV720692 JYR720692 KIN720692 KSJ720692 LCF720692 LMB720692 LVX720692 MFT720692 MPP720692 MZL720692 NJH720692 NTD720692 OCZ720692 OMV720692 OWR720692 PGN720692 PQJ720692 QAF720692 QKB720692 QTX720692 RDT720692 RNP720692 RXL720692 SHH720692 SRD720692 TAZ720692 TKV720692 TUR720692 UEN720692 UOJ720692 UYF720692 VIB720692 VRX720692 WBT720692 WLP720692 WVL720692 D786283 IZ786228 SV786228 ACR786228 AMN786228 AWJ786228 BGF786228 BQB786228 BZX786228 CJT786228 CTP786228 DDL786228 DNH786228 DXD786228 EGZ786228 EQV786228 FAR786228 FKN786228 FUJ786228 GEF786228 GOB786228 GXX786228 HHT786228 HRP786228 IBL786228 ILH786228 IVD786228 JEZ786228 JOV786228 JYR786228 KIN786228 KSJ786228 LCF786228 LMB786228 LVX786228 MFT786228 MPP786228 MZL786228 NJH786228 NTD786228 OCZ786228 OMV786228 OWR786228 PGN786228 PQJ786228 QAF786228 QKB786228 QTX786228 RDT786228 RNP786228 RXL786228 SHH786228 SRD786228 TAZ786228 TKV786228 TUR786228 UEN786228 UOJ786228 UYF786228 VIB786228 VRX786228 WBT786228 WLP786228 WVL786228 D851819 IZ851764 SV851764 ACR851764 AMN851764 AWJ851764 BGF851764 BQB851764 BZX851764 CJT851764 CTP851764 DDL851764 DNH851764 DXD851764 EGZ851764 EQV851764 FAR851764 FKN851764 FUJ851764 GEF851764 GOB851764 GXX851764 HHT851764 HRP851764 IBL851764 ILH851764 IVD851764 JEZ851764 JOV851764 JYR851764 KIN851764 KSJ851764 LCF851764 LMB851764 LVX851764 MFT851764 MPP851764 MZL851764 NJH851764 NTD851764 OCZ851764 OMV851764 OWR851764 PGN851764 PQJ851764 QAF851764 QKB851764 QTX851764 RDT851764 RNP851764 RXL851764 SHH851764 SRD851764 TAZ851764 TKV851764 TUR851764 UEN851764 UOJ851764 UYF851764 VIB851764 VRX851764 WBT851764 WLP851764 WVL851764 D917355 IZ917300 SV917300 ACR917300 AMN917300 AWJ917300 BGF917300 BQB917300 BZX917300 CJT917300 CTP917300 DDL917300 DNH917300 DXD917300 EGZ917300 EQV917300 FAR917300 FKN917300 FUJ917300 GEF917300 GOB917300 GXX917300 HHT917300 HRP917300 IBL917300 ILH917300 IVD917300 JEZ917300 JOV917300 JYR917300 KIN917300 KSJ917300 LCF917300 LMB917300 LVX917300 MFT917300 MPP917300 MZL917300 NJH917300 NTD917300 OCZ917300 OMV917300 OWR917300 PGN917300 PQJ917300 QAF917300 QKB917300 QTX917300 RDT917300 RNP917300 RXL917300 SHH917300 SRD917300 TAZ917300 TKV917300 TUR917300 UEN917300 UOJ917300 UYF917300 VIB917300 VRX917300 WBT917300 WLP917300 WVL917300 D982891 IZ982836 SV982836 ACR982836 AMN982836 AWJ982836 BGF982836 BQB982836 BZX982836 CJT982836 CTP982836 DDL982836 DNH982836 DXD982836 EGZ982836 EQV982836 FAR982836 FKN982836 FUJ982836 GEF982836 GOB982836 GXX982836 HHT982836 HRP982836 IBL982836 ILH982836 IVD982836 JEZ982836 JOV982836 JYR982836 KIN982836 KSJ982836 LCF982836 LMB982836 LVX982836 MFT982836 MPP982836 MZL982836 NJH982836 NTD982836 OCZ982836 OMV982836 OWR982836 PGN982836 PQJ982836 QAF982836 QKB982836 QTX982836 RDT982836 RNP982836 RXL982836 SHH982836 SRD982836 TAZ982836 TKV982836 TUR982836 UEN982836 UOJ982836 UYF982836 VIB982836 VRX982836 WBT982836 WLP982836 WVL982836 D65433 IZ65378 SV65378 ACR65378 AMN65378 AWJ65378 BGF65378 BQB65378 BZX65378 CJT65378 CTP65378 DDL65378 DNH65378 DXD65378 EGZ65378 EQV65378 FAR65378 FKN65378 FUJ65378 GEF65378 GOB65378 GXX65378 HHT65378 HRP65378 IBL65378 ILH65378 IVD65378 JEZ65378 JOV65378 JYR65378 KIN65378 KSJ65378 LCF65378 LMB65378 LVX65378 MFT65378 MPP65378 MZL65378 NJH65378 NTD65378 OCZ65378 OMV65378 OWR65378 PGN65378 PQJ65378 QAF65378 QKB65378 QTX65378 RDT65378 RNP65378 RXL65378 SHH65378 SRD65378 TAZ65378 TKV65378 TUR65378 UEN65378 UOJ65378 UYF65378 VIB65378 VRX65378 WBT65378 WLP65378 WVL65378 D130969 IZ130914 SV130914 ACR130914 AMN130914 AWJ130914 BGF130914 BQB130914 BZX130914 CJT130914 CTP130914 DDL130914 DNH130914 DXD130914 EGZ130914 EQV130914 FAR130914 FKN130914 FUJ130914 GEF130914 GOB130914 GXX130914 HHT130914 HRP130914 IBL130914 ILH130914 IVD130914 JEZ130914 JOV130914 JYR130914 KIN130914 KSJ130914 LCF130914 LMB130914 LVX130914 MFT130914 MPP130914 MZL130914 NJH130914 NTD130914 OCZ130914 OMV130914 OWR130914 PGN130914 PQJ130914 QAF130914 QKB130914 QTX130914 RDT130914 RNP130914 RXL130914 SHH130914 SRD130914 TAZ130914 TKV130914 TUR130914 UEN130914 UOJ130914 UYF130914 VIB130914 VRX130914 WBT130914 WLP130914 WVL130914 D196505 IZ196450 SV196450 ACR196450 AMN196450 AWJ196450 BGF196450 BQB196450 BZX196450 CJT196450 CTP196450 DDL196450 DNH196450 DXD196450 EGZ196450 EQV196450 FAR196450 FKN196450 FUJ196450 GEF196450 GOB196450 GXX196450 HHT196450 HRP196450 IBL196450 ILH196450 IVD196450 JEZ196450 JOV196450 JYR196450 KIN196450 KSJ196450 LCF196450 LMB196450 LVX196450 MFT196450 MPP196450 MZL196450 NJH196450 NTD196450 OCZ196450 OMV196450 OWR196450 PGN196450 PQJ196450 QAF196450 QKB196450 QTX196450 RDT196450 RNP196450 RXL196450 SHH196450 SRD196450 TAZ196450 TKV196450 TUR196450 UEN196450 UOJ196450 UYF196450 VIB196450 VRX196450 WBT196450 WLP196450 WVL196450 D262041 IZ261986 SV261986 ACR261986 AMN261986 AWJ261986 BGF261986 BQB261986 BZX261986 CJT261986 CTP261986 DDL261986 DNH261986 DXD261986 EGZ261986 EQV261986 FAR261986 FKN261986 FUJ261986 GEF261986 GOB261986 GXX261986 HHT261986 HRP261986 IBL261986 ILH261986 IVD261986 JEZ261986 JOV261986 JYR261986 KIN261986 KSJ261986 LCF261986 LMB261986 LVX261986 MFT261986 MPP261986 MZL261986 NJH261986 NTD261986 OCZ261986 OMV261986 OWR261986 PGN261986 PQJ261986 QAF261986 QKB261986 QTX261986 RDT261986 RNP261986 RXL261986 SHH261986 SRD261986 TAZ261986 TKV261986 TUR261986 UEN261986 UOJ261986 UYF261986 VIB261986 VRX261986 WBT261986 WLP261986 WVL261986 D327577 IZ327522 SV327522 ACR327522 AMN327522 AWJ327522 BGF327522 BQB327522 BZX327522 CJT327522 CTP327522 DDL327522 DNH327522 DXD327522 EGZ327522 EQV327522 FAR327522 FKN327522 FUJ327522 GEF327522 GOB327522 GXX327522 HHT327522 HRP327522 IBL327522 ILH327522 IVD327522 JEZ327522 JOV327522 JYR327522 KIN327522 KSJ327522 LCF327522 LMB327522 LVX327522 MFT327522 MPP327522 MZL327522 NJH327522 NTD327522 OCZ327522 OMV327522 OWR327522 PGN327522 PQJ327522 QAF327522 QKB327522 QTX327522 RDT327522 RNP327522 RXL327522 SHH327522 SRD327522 TAZ327522 TKV327522 TUR327522 UEN327522 UOJ327522 UYF327522 VIB327522 VRX327522 WBT327522 WLP327522 WVL327522 D393113 IZ393058 SV393058 ACR393058 AMN393058 AWJ393058 BGF393058 BQB393058 BZX393058 CJT393058 CTP393058 DDL393058 DNH393058 DXD393058 EGZ393058 EQV393058 FAR393058 FKN393058 FUJ393058 GEF393058 GOB393058 GXX393058 HHT393058 HRP393058 IBL393058 ILH393058 IVD393058 JEZ393058 JOV393058 JYR393058 KIN393058 KSJ393058 LCF393058 LMB393058 LVX393058 MFT393058 MPP393058 MZL393058 NJH393058 NTD393058 OCZ393058 OMV393058 OWR393058 PGN393058 PQJ393058 QAF393058 QKB393058 QTX393058 RDT393058 RNP393058 RXL393058 SHH393058 SRD393058 TAZ393058 TKV393058 TUR393058 UEN393058 UOJ393058 UYF393058 VIB393058 VRX393058 WBT393058 WLP393058 WVL393058 D458649 IZ458594 SV458594 ACR458594 AMN458594 AWJ458594 BGF458594 BQB458594 BZX458594 CJT458594 CTP458594 DDL458594 DNH458594 DXD458594 EGZ458594 EQV458594 FAR458594 FKN458594 FUJ458594 GEF458594 GOB458594 GXX458594 HHT458594 HRP458594 IBL458594 ILH458594 IVD458594 JEZ458594 JOV458594 JYR458594 KIN458594 KSJ458594 LCF458594 LMB458594 LVX458594 MFT458594 MPP458594 MZL458594 NJH458594 NTD458594 OCZ458594 OMV458594 OWR458594 PGN458594 PQJ458594 QAF458594 QKB458594 QTX458594 RDT458594 RNP458594 RXL458594 SHH458594 SRD458594 TAZ458594 TKV458594 TUR458594 UEN458594 UOJ458594 UYF458594 VIB458594 VRX458594 WBT458594 WLP458594 WVL458594 D524185 IZ524130 SV524130 ACR524130 AMN524130 AWJ524130 BGF524130 BQB524130 BZX524130 CJT524130 CTP524130 DDL524130 DNH524130 DXD524130 EGZ524130 EQV524130 FAR524130 FKN524130 FUJ524130 GEF524130 GOB524130 GXX524130 HHT524130 HRP524130 IBL524130 ILH524130 IVD524130 JEZ524130 JOV524130 JYR524130 KIN524130 KSJ524130 LCF524130 LMB524130 LVX524130 MFT524130 MPP524130 MZL524130 NJH524130 NTD524130 OCZ524130 OMV524130 OWR524130 PGN524130 PQJ524130 QAF524130 QKB524130 QTX524130 RDT524130 RNP524130 RXL524130 SHH524130 SRD524130 TAZ524130 TKV524130 TUR524130 UEN524130 UOJ524130 UYF524130 VIB524130 VRX524130 WBT524130 WLP524130 WVL524130 D589721 IZ589666 SV589666 ACR589666 AMN589666 AWJ589666 BGF589666 BQB589666 BZX589666 CJT589666 CTP589666 DDL589666 DNH589666 DXD589666 EGZ589666 EQV589666 FAR589666 FKN589666 FUJ589666 GEF589666 GOB589666 GXX589666 HHT589666 HRP589666 IBL589666 ILH589666 IVD589666 JEZ589666 JOV589666 JYR589666 KIN589666 KSJ589666 LCF589666 LMB589666 LVX589666 MFT589666 MPP589666 MZL589666 NJH589666 NTD589666 OCZ589666 OMV589666 OWR589666 PGN589666 PQJ589666 QAF589666 QKB589666 QTX589666 RDT589666 RNP589666 RXL589666 SHH589666 SRD589666 TAZ589666 TKV589666 TUR589666 UEN589666 UOJ589666 UYF589666 VIB589666 VRX589666 WBT589666 WLP589666 WVL589666 D655257 IZ655202 SV655202 ACR655202 AMN655202 AWJ655202 BGF655202 BQB655202 BZX655202 CJT655202 CTP655202 DDL655202 DNH655202 DXD655202 EGZ655202 EQV655202 FAR655202 FKN655202 FUJ655202 GEF655202 GOB655202 GXX655202 HHT655202 HRP655202 IBL655202 ILH655202 IVD655202 JEZ655202 JOV655202 JYR655202 KIN655202 KSJ655202 LCF655202 LMB655202 LVX655202 MFT655202 MPP655202 MZL655202 NJH655202 NTD655202 OCZ655202 OMV655202 OWR655202 PGN655202 PQJ655202 QAF655202 QKB655202 QTX655202 RDT655202 RNP655202 RXL655202 SHH655202 SRD655202 TAZ655202 TKV655202 TUR655202 UEN655202 UOJ655202 UYF655202 VIB655202 VRX655202 WBT655202 WLP655202 WVL655202 D720793 IZ720738 SV720738 ACR720738 AMN720738 AWJ720738 BGF720738 BQB720738 BZX720738 CJT720738 CTP720738 DDL720738 DNH720738 DXD720738 EGZ720738 EQV720738 FAR720738 FKN720738 FUJ720738 GEF720738 GOB720738 GXX720738 HHT720738 HRP720738 IBL720738 ILH720738 IVD720738 JEZ720738 JOV720738 JYR720738 KIN720738 KSJ720738 LCF720738 LMB720738 LVX720738 MFT720738 MPP720738 MZL720738 NJH720738 NTD720738 OCZ720738 OMV720738 OWR720738 PGN720738 PQJ720738 QAF720738 QKB720738 QTX720738 RDT720738 RNP720738 RXL720738 SHH720738 SRD720738 TAZ720738 TKV720738 TUR720738 UEN720738 UOJ720738 UYF720738 VIB720738 VRX720738 WBT720738 WLP720738 WVL720738 D786329 IZ786274 SV786274 ACR786274 AMN786274 AWJ786274 BGF786274 BQB786274 BZX786274 CJT786274 CTP786274 DDL786274 DNH786274 DXD786274 EGZ786274 EQV786274 FAR786274 FKN786274 FUJ786274 GEF786274 GOB786274 GXX786274 HHT786274 HRP786274 IBL786274 ILH786274 IVD786274 JEZ786274 JOV786274 JYR786274 KIN786274 KSJ786274 LCF786274 LMB786274 LVX786274 MFT786274 MPP786274 MZL786274 NJH786274 NTD786274 OCZ786274 OMV786274 OWR786274 PGN786274 PQJ786274 QAF786274 QKB786274 QTX786274 RDT786274 RNP786274 RXL786274 SHH786274 SRD786274 TAZ786274 TKV786274 TUR786274 UEN786274 UOJ786274 UYF786274 VIB786274 VRX786274 WBT786274 WLP786274 WVL786274 D851865 IZ851810 SV851810 ACR851810 AMN851810 AWJ851810 BGF851810 BQB851810 BZX851810 CJT851810 CTP851810 DDL851810 DNH851810 DXD851810 EGZ851810 EQV851810 FAR851810 FKN851810 FUJ851810 GEF851810 GOB851810 GXX851810 HHT851810 HRP851810 IBL851810 ILH851810 IVD851810 JEZ851810 JOV851810 JYR851810 KIN851810 KSJ851810 LCF851810 LMB851810 LVX851810 MFT851810 MPP851810 MZL851810 NJH851810 NTD851810 OCZ851810 OMV851810 OWR851810 PGN851810 PQJ851810 QAF851810 QKB851810 QTX851810 RDT851810 RNP851810 RXL851810 SHH851810 SRD851810 TAZ851810 TKV851810 TUR851810 UEN851810 UOJ851810 UYF851810 VIB851810 VRX851810 WBT851810 WLP851810 WVL851810 D917401 IZ917346 SV917346 ACR917346 AMN917346 AWJ917346 BGF917346 BQB917346 BZX917346 CJT917346 CTP917346 DDL917346 DNH917346 DXD917346 EGZ917346 EQV917346 FAR917346 FKN917346 FUJ917346 GEF917346 GOB917346 GXX917346 HHT917346 HRP917346 IBL917346 ILH917346 IVD917346 JEZ917346 JOV917346 JYR917346 KIN917346 KSJ917346 LCF917346 LMB917346 LVX917346 MFT917346 MPP917346 MZL917346 NJH917346 NTD917346 OCZ917346 OMV917346 OWR917346 PGN917346 PQJ917346 QAF917346 QKB917346 QTX917346 RDT917346 RNP917346 RXL917346 SHH917346 SRD917346 TAZ917346 TKV917346 TUR917346 UEN917346 UOJ917346 UYF917346 VIB917346 VRX917346 WBT917346 WLP917346 WVL917346 D982937 IZ982882 SV982882 ACR982882 AMN982882 AWJ982882 BGF982882 BQB982882 BZX982882 CJT982882 CTP982882 DDL982882 DNH982882 DXD982882 EGZ982882 EQV982882 FAR982882 FKN982882 FUJ982882 GEF982882 GOB982882 GXX982882 HHT982882 HRP982882 IBL982882 ILH982882 IVD982882 JEZ982882 JOV982882 JYR982882 KIN982882 KSJ982882 LCF982882 LMB982882 LVX982882 MFT982882 MPP982882 MZL982882 NJH982882 NTD982882 OCZ982882 OMV982882 OWR982882 PGN982882 PQJ982882 QAF982882 QKB982882 QTX982882 RDT982882 RNP982882 RXL982882 SHH982882 SRD982882 TAZ982882 TKV982882 TUR982882 UEN982882 UOJ982882 UYF982882 VIB982882 VRX982882 WBT982882 WLP982882 D65463:D65468 D288 D39:D83 D6:D24 D110:D184">
      <formula1>40544</formula1>
    </dataValidation>
    <dataValidation type="decimal" allowBlank="1" showInputMessage="1" showErrorMessage="1" sqref="WVM982838 E65463:E65468 JA65408:JA65413 SW65408:SW65413 ACS65408:ACS65413 AMO65408:AMO65413 AWK65408:AWK65413 BGG65408:BGG65413 BQC65408:BQC65413 BZY65408:BZY65413 CJU65408:CJU65413 CTQ65408:CTQ65413 DDM65408:DDM65413 DNI65408:DNI65413 DXE65408:DXE65413 EHA65408:EHA65413 EQW65408:EQW65413 FAS65408:FAS65413 FKO65408:FKO65413 FUK65408:FUK65413 GEG65408:GEG65413 GOC65408:GOC65413 GXY65408:GXY65413 HHU65408:HHU65413 HRQ65408:HRQ65413 IBM65408:IBM65413 ILI65408:ILI65413 IVE65408:IVE65413 JFA65408:JFA65413 JOW65408:JOW65413 JYS65408:JYS65413 KIO65408:KIO65413 KSK65408:KSK65413 LCG65408:LCG65413 LMC65408:LMC65413 LVY65408:LVY65413 MFU65408:MFU65413 MPQ65408:MPQ65413 MZM65408:MZM65413 NJI65408:NJI65413 NTE65408:NTE65413 ODA65408:ODA65413 OMW65408:OMW65413 OWS65408:OWS65413 PGO65408:PGO65413 PQK65408:PQK65413 QAG65408:QAG65413 QKC65408:QKC65413 QTY65408:QTY65413 RDU65408:RDU65413 RNQ65408:RNQ65413 RXM65408:RXM65413 SHI65408:SHI65413 SRE65408:SRE65413 TBA65408:TBA65413 TKW65408:TKW65413 TUS65408:TUS65413 UEO65408:UEO65413 UOK65408:UOK65413 UYG65408:UYG65413 VIC65408:VIC65413 VRY65408:VRY65413 WBU65408:WBU65413 WLQ65408:WLQ65413 WVM65408:WVM65413 E130999:E131004 JA130944:JA130949 SW130944:SW130949 ACS130944:ACS130949 AMO130944:AMO130949 AWK130944:AWK130949 BGG130944:BGG130949 BQC130944:BQC130949 BZY130944:BZY130949 CJU130944:CJU130949 CTQ130944:CTQ130949 DDM130944:DDM130949 DNI130944:DNI130949 DXE130944:DXE130949 EHA130944:EHA130949 EQW130944:EQW130949 FAS130944:FAS130949 FKO130944:FKO130949 FUK130944:FUK130949 GEG130944:GEG130949 GOC130944:GOC130949 GXY130944:GXY130949 HHU130944:HHU130949 HRQ130944:HRQ130949 IBM130944:IBM130949 ILI130944:ILI130949 IVE130944:IVE130949 JFA130944:JFA130949 JOW130944:JOW130949 JYS130944:JYS130949 KIO130944:KIO130949 KSK130944:KSK130949 LCG130944:LCG130949 LMC130944:LMC130949 LVY130944:LVY130949 MFU130944:MFU130949 MPQ130944:MPQ130949 MZM130944:MZM130949 NJI130944:NJI130949 NTE130944:NTE130949 ODA130944:ODA130949 OMW130944:OMW130949 OWS130944:OWS130949 PGO130944:PGO130949 PQK130944:PQK130949 QAG130944:QAG130949 QKC130944:QKC130949 QTY130944:QTY130949 RDU130944:RDU130949 RNQ130944:RNQ130949 RXM130944:RXM130949 SHI130944:SHI130949 SRE130944:SRE130949 TBA130944:TBA130949 TKW130944:TKW130949 TUS130944:TUS130949 UEO130944:UEO130949 UOK130944:UOK130949 UYG130944:UYG130949 VIC130944:VIC130949 VRY130944:VRY130949 WBU130944:WBU130949 WLQ130944:WLQ130949 WVM130944:WVM130949 E196535:E196540 JA196480:JA196485 SW196480:SW196485 ACS196480:ACS196485 AMO196480:AMO196485 AWK196480:AWK196485 BGG196480:BGG196485 BQC196480:BQC196485 BZY196480:BZY196485 CJU196480:CJU196485 CTQ196480:CTQ196485 DDM196480:DDM196485 DNI196480:DNI196485 DXE196480:DXE196485 EHA196480:EHA196485 EQW196480:EQW196485 FAS196480:FAS196485 FKO196480:FKO196485 FUK196480:FUK196485 GEG196480:GEG196485 GOC196480:GOC196485 GXY196480:GXY196485 HHU196480:HHU196485 HRQ196480:HRQ196485 IBM196480:IBM196485 ILI196480:ILI196485 IVE196480:IVE196485 JFA196480:JFA196485 JOW196480:JOW196485 JYS196480:JYS196485 KIO196480:KIO196485 KSK196480:KSK196485 LCG196480:LCG196485 LMC196480:LMC196485 LVY196480:LVY196485 MFU196480:MFU196485 MPQ196480:MPQ196485 MZM196480:MZM196485 NJI196480:NJI196485 NTE196480:NTE196485 ODA196480:ODA196485 OMW196480:OMW196485 OWS196480:OWS196485 PGO196480:PGO196485 PQK196480:PQK196485 QAG196480:QAG196485 QKC196480:QKC196485 QTY196480:QTY196485 RDU196480:RDU196485 RNQ196480:RNQ196485 RXM196480:RXM196485 SHI196480:SHI196485 SRE196480:SRE196485 TBA196480:TBA196485 TKW196480:TKW196485 TUS196480:TUS196485 UEO196480:UEO196485 UOK196480:UOK196485 UYG196480:UYG196485 VIC196480:VIC196485 VRY196480:VRY196485 WBU196480:WBU196485 WLQ196480:WLQ196485 WVM196480:WVM196485 E262071:E262076 JA262016:JA262021 SW262016:SW262021 ACS262016:ACS262021 AMO262016:AMO262021 AWK262016:AWK262021 BGG262016:BGG262021 BQC262016:BQC262021 BZY262016:BZY262021 CJU262016:CJU262021 CTQ262016:CTQ262021 DDM262016:DDM262021 DNI262016:DNI262021 DXE262016:DXE262021 EHA262016:EHA262021 EQW262016:EQW262021 FAS262016:FAS262021 FKO262016:FKO262021 FUK262016:FUK262021 GEG262016:GEG262021 GOC262016:GOC262021 GXY262016:GXY262021 HHU262016:HHU262021 HRQ262016:HRQ262021 IBM262016:IBM262021 ILI262016:ILI262021 IVE262016:IVE262021 JFA262016:JFA262021 JOW262016:JOW262021 JYS262016:JYS262021 KIO262016:KIO262021 KSK262016:KSK262021 LCG262016:LCG262021 LMC262016:LMC262021 LVY262016:LVY262021 MFU262016:MFU262021 MPQ262016:MPQ262021 MZM262016:MZM262021 NJI262016:NJI262021 NTE262016:NTE262021 ODA262016:ODA262021 OMW262016:OMW262021 OWS262016:OWS262021 PGO262016:PGO262021 PQK262016:PQK262021 QAG262016:QAG262021 QKC262016:QKC262021 QTY262016:QTY262021 RDU262016:RDU262021 RNQ262016:RNQ262021 RXM262016:RXM262021 SHI262016:SHI262021 SRE262016:SRE262021 TBA262016:TBA262021 TKW262016:TKW262021 TUS262016:TUS262021 UEO262016:UEO262021 UOK262016:UOK262021 UYG262016:UYG262021 VIC262016:VIC262021 VRY262016:VRY262021 WBU262016:WBU262021 WLQ262016:WLQ262021 WVM262016:WVM262021 E327607:E327612 JA327552:JA327557 SW327552:SW327557 ACS327552:ACS327557 AMO327552:AMO327557 AWK327552:AWK327557 BGG327552:BGG327557 BQC327552:BQC327557 BZY327552:BZY327557 CJU327552:CJU327557 CTQ327552:CTQ327557 DDM327552:DDM327557 DNI327552:DNI327557 DXE327552:DXE327557 EHA327552:EHA327557 EQW327552:EQW327557 FAS327552:FAS327557 FKO327552:FKO327557 FUK327552:FUK327557 GEG327552:GEG327557 GOC327552:GOC327557 GXY327552:GXY327557 HHU327552:HHU327557 HRQ327552:HRQ327557 IBM327552:IBM327557 ILI327552:ILI327557 IVE327552:IVE327557 JFA327552:JFA327557 JOW327552:JOW327557 JYS327552:JYS327557 KIO327552:KIO327557 KSK327552:KSK327557 LCG327552:LCG327557 LMC327552:LMC327557 LVY327552:LVY327557 MFU327552:MFU327557 MPQ327552:MPQ327557 MZM327552:MZM327557 NJI327552:NJI327557 NTE327552:NTE327557 ODA327552:ODA327557 OMW327552:OMW327557 OWS327552:OWS327557 PGO327552:PGO327557 PQK327552:PQK327557 QAG327552:QAG327557 QKC327552:QKC327557 QTY327552:QTY327557 RDU327552:RDU327557 RNQ327552:RNQ327557 RXM327552:RXM327557 SHI327552:SHI327557 SRE327552:SRE327557 TBA327552:TBA327557 TKW327552:TKW327557 TUS327552:TUS327557 UEO327552:UEO327557 UOK327552:UOK327557 UYG327552:UYG327557 VIC327552:VIC327557 VRY327552:VRY327557 WBU327552:WBU327557 WLQ327552:WLQ327557 WVM327552:WVM327557 E393143:E393148 JA393088:JA393093 SW393088:SW393093 ACS393088:ACS393093 AMO393088:AMO393093 AWK393088:AWK393093 BGG393088:BGG393093 BQC393088:BQC393093 BZY393088:BZY393093 CJU393088:CJU393093 CTQ393088:CTQ393093 DDM393088:DDM393093 DNI393088:DNI393093 DXE393088:DXE393093 EHA393088:EHA393093 EQW393088:EQW393093 FAS393088:FAS393093 FKO393088:FKO393093 FUK393088:FUK393093 GEG393088:GEG393093 GOC393088:GOC393093 GXY393088:GXY393093 HHU393088:HHU393093 HRQ393088:HRQ393093 IBM393088:IBM393093 ILI393088:ILI393093 IVE393088:IVE393093 JFA393088:JFA393093 JOW393088:JOW393093 JYS393088:JYS393093 KIO393088:KIO393093 KSK393088:KSK393093 LCG393088:LCG393093 LMC393088:LMC393093 LVY393088:LVY393093 MFU393088:MFU393093 MPQ393088:MPQ393093 MZM393088:MZM393093 NJI393088:NJI393093 NTE393088:NTE393093 ODA393088:ODA393093 OMW393088:OMW393093 OWS393088:OWS393093 PGO393088:PGO393093 PQK393088:PQK393093 QAG393088:QAG393093 QKC393088:QKC393093 QTY393088:QTY393093 RDU393088:RDU393093 RNQ393088:RNQ393093 RXM393088:RXM393093 SHI393088:SHI393093 SRE393088:SRE393093 TBA393088:TBA393093 TKW393088:TKW393093 TUS393088:TUS393093 UEO393088:UEO393093 UOK393088:UOK393093 UYG393088:UYG393093 VIC393088:VIC393093 VRY393088:VRY393093 WBU393088:WBU393093 WLQ393088:WLQ393093 WVM393088:WVM393093 E458679:E458684 JA458624:JA458629 SW458624:SW458629 ACS458624:ACS458629 AMO458624:AMO458629 AWK458624:AWK458629 BGG458624:BGG458629 BQC458624:BQC458629 BZY458624:BZY458629 CJU458624:CJU458629 CTQ458624:CTQ458629 DDM458624:DDM458629 DNI458624:DNI458629 DXE458624:DXE458629 EHA458624:EHA458629 EQW458624:EQW458629 FAS458624:FAS458629 FKO458624:FKO458629 FUK458624:FUK458629 GEG458624:GEG458629 GOC458624:GOC458629 GXY458624:GXY458629 HHU458624:HHU458629 HRQ458624:HRQ458629 IBM458624:IBM458629 ILI458624:ILI458629 IVE458624:IVE458629 JFA458624:JFA458629 JOW458624:JOW458629 JYS458624:JYS458629 KIO458624:KIO458629 KSK458624:KSK458629 LCG458624:LCG458629 LMC458624:LMC458629 LVY458624:LVY458629 MFU458624:MFU458629 MPQ458624:MPQ458629 MZM458624:MZM458629 NJI458624:NJI458629 NTE458624:NTE458629 ODA458624:ODA458629 OMW458624:OMW458629 OWS458624:OWS458629 PGO458624:PGO458629 PQK458624:PQK458629 QAG458624:QAG458629 QKC458624:QKC458629 QTY458624:QTY458629 RDU458624:RDU458629 RNQ458624:RNQ458629 RXM458624:RXM458629 SHI458624:SHI458629 SRE458624:SRE458629 TBA458624:TBA458629 TKW458624:TKW458629 TUS458624:TUS458629 UEO458624:UEO458629 UOK458624:UOK458629 UYG458624:UYG458629 VIC458624:VIC458629 VRY458624:VRY458629 WBU458624:WBU458629 WLQ458624:WLQ458629 WVM458624:WVM458629 E524215:E524220 JA524160:JA524165 SW524160:SW524165 ACS524160:ACS524165 AMO524160:AMO524165 AWK524160:AWK524165 BGG524160:BGG524165 BQC524160:BQC524165 BZY524160:BZY524165 CJU524160:CJU524165 CTQ524160:CTQ524165 DDM524160:DDM524165 DNI524160:DNI524165 DXE524160:DXE524165 EHA524160:EHA524165 EQW524160:EQW524165 FAS524160:FAS524165 FKO524160:FKO524165 FUK524160:FUK524165 GEG524160:GEG524165 GOC524160:GOC524165 GXY524160:GXY524165 HHU524160:HHU524165 HRQ524160:HRQ524165 IBM524160:IBM524165 ILI524160:ILI524165 IVE524160:IVE524165 JFA524160:JFA524165 JOW524160:JOW524165 JYS524160:JYS524165 KIO524160:KIO524165 KSK524160:KSK524165 LCG524160:LCG524165 LMC524160:LMC524165 LVY524160:LVY524165 MFU524160:MFU524165 MPQ524160:MPQ524165 MZM524160:MZM524165 NJI524160:NJI524165 NTE524160:NTE524165 ODA524160:ODA524165 OMW524160:OMW524165 OWS524160:OWS524165 PGO524160:PGO524165 PQK524160:PQK524165 QAG524160:QAG524165 QKC524160:QKC524165 QTY524160:QTY524165 RDU524160:RDU524165 RNQ524160:RNQ524165 RXM524160:RXM524165 SHI524160:SHI524165 SRE524160:SRE524165 TBA524160:TBA524165 TKW524160:TKW524165 TUS524160:TUS524165 UEO524160:UEO524165 UOK524160:UOK524165 UYG524160:UYG524165 VIC524160:VIC524165 VRY524160:VRY524165 WBU524160:WBU524165 WLQ524160:WLQ524165 WVM524160:WVM524165 E589751:E589756 JA589696:JA589701 SW589696:SW589701 ACS589696:ACS589701 AMO589696:AMO589701 AWK589696:AWK589701 BGG589696:BGG589701 BQC589696:BQC589701 BZY589696:BZY589701 CJU589696:CJU589701 CTQ589696:CTQ589701 DDM589696:DDM589701 DNI589696:DNI589701 DXE589696:DXE589701 EHA589696:EHA589701 EQW589696:EQW589701 FAS589696:FAS589701 FKO589696:FKO589701 FUK589696:FUK589701 GEG589696:GEG589701 GOC589696:GOC589701 GXY589696:GXY589701 HHU589696:HHU589701 HRQ589696:HRQ589701 IBM589696:IBM589701 ILI589696:ILI589701 IVE589696:IVE589701 JFA589696:JFA589701 JOW589696:JOW589701 JYS589696:JYS589701 KIO589696:KIO589701 KSK589696:KSK589701 LCG589696:LCG589701 LMC589696:LMC589701 LVY589696:LVY589701 MFU589696:MFU589701 MPQ589696:MPQ589701 MZM589696:MZM589701 NJI589696:NJI589701 NTE589696:NTE589701 ODA589696:ODA589701 OMW589696:OMW589701 OWS589696:OWS589701 PGO589696:PGO589701 PQK589696:PQK589701 QAG589696:QAG589701 QKC589696:QKC589701 QTY589696:QTY589701 RDU589696:RDU589701 RNQ589696:RNQ589701 RXM589696:RXM589701 SHI589696:SHI589701 SRE589696:SRE589701 TBA589696:TBA589701 TKW589696:TKW589701 TUS589696:TUS589701 UEO589696:UEO589701 UOK589696:UOK589701 UYG589696:UYG589701 VIC589696:VIC589701 VRY589696:VRY589701 WBU589696:WBU589701 WLQ589696:WLQ589701 WVM589696:WVM589701 E655287:E655292 JA655232:JA655237 SW655232:SW655237 ACS655232:ACS655237 AMO655232:AMO655237 AWK655232:AWK655237 BGG655232:BGG655237 BQC655232:BQC655237 BZY655232:BZY655237 CJU655232:CJU655237 CTQ655232:CTQ655237 DDM655232:DDM655237 DNI655232:DNI655237 DXE655232:DXE655237 EHA655232:EHA655237 EQW655232:EQW655237 FAS655232:FAS655237 FKO655232:FKO655237 FUK655232:FUK655237 GEG655232:GEG655237 GOC655232:GOC655237 GXY655232:GXY655237 HHU655232:HHU655237 HRQ655232:HRQ655237 IBM655232:IBM655237 ILI655232:ILI655237 IVE655232:IVE655237 JFA655232:JFA655237 JOW655232:JOW655237 JYS655232:JYS655237 KIO655232:KIO655237 KSK655232:KSK655237 LCG655232:LCG655237 LMC655232:LMC655237 LVY655232:LVY655237 MFU655232:MFU655237 MPQ655232:MPQ655237 MZM655232:MZM655237 NJI655232:NJI655237 NTE655232:NTE655237 ODA655232:ODA655237 OMW655232:OMW655237 OWS655232:OWS655237 PGO655232:PGO655237 PQK655232:PQK655237 QAG655232:QAG655237 QKC655232:QKC655237 QTY655232:QTY655237 RDU655232:RDU655237 RNQ655232:RNQ655237 RXM655232:RXM655237 SHI655232:SHI655237 SRE655232:SRE655237 TBA655232:TBA655237 TKW655232:TKW655237 TUS655232:TUS655237 UEO655232:UEO655237 UOK655232:UOK655237 UYG655232:UYG655237 VIC655232:VIC655237 VRY655232:VRY655237 WBU655232:WBU655237 WLQ655232:WLQ655237 WVM655232:WVM655237 E720823:E720828 JA720768:JA720773 SW720768:SW720773 ACS720768:ACS720773 AMO720768:AMO720773 AWK720768:AWK720773 BGG720768:BGG720773 BQC720768:BQC720773 BZY720768:BZY720773 CJU720768:CJU720773 CTQ720768:CTQ720773 DDM720768:DDM720773 DNI720768:DNI720773 DXE720768:DXE720773 EHA720768:EHA720773 EQW720768:EQW720773 FAS720768:FAS720773 FKO720768:FKO720773 FUK720768:FUK720773 GEG720768:GEG720773 GOC720768:GOC720773 GXY720768:GXY720773 HHU720768:HHU720773 HRQ720768:HRQ720773 IBM720768:IBM720773 ILI720768:ILI720773 IVE720768:IVE720773 JFA720768:JFA720773 JOW720768:JOW720773 JYS720768:JYS720773 KIO720768:KIO720773 KSK720768:KSK720773 LCG720768:LCG720773 LMC720768:LMC720773 LVY720768:LVY720773 MFU720768:MFU720773 MPQ720768:MPQ720773 MZM720768:MZM720773 NJI720768:NJI720773 NTE720768:NTE720773 ODA720768:ODA720773 OMW720768:OMW720773 OWS720768:OWS720773 PGO720768:PGO720773 PQK720768:PQK720773 QAG720768:QAG720773 QKC720768:QKC720773 QTY720768:QTY720773 RDU720768:RDU720773 RNQ720768:RNQ720773 RXM720768:RXM720773 SHI720768:SHI720773 SRE720768:SRE720773 TBA720768:TBA720773 TKW720768:TKW720773 TUS720768:TUS720773 UEO720768:UEO720773 UOK720768:UOK720773 UYG720768:UYG720773 VIC720768:VIC720773 VRY720768:VRY720773 WBU720768:WBU720773 WLQ720768:WLQ720773 WVM720768:WVM720773 E786359:E786364 JA786304:JA786309 SW786304:SW786309 ACS786304:ACS786309 AMO786304:AMO786309 AWK786304:AWK786309 BGG786304:BGG786309 BQC786304:BQC786309 BZY786304:BZY786309 CJU786304:CJU786309 CTQ786304:CTQ786309 DDM786304:DDM786309 DNI786304:DNI786309 DXE786304:DXE786309 EHA786304:EHA786309 EQW786304:EQW786309 FAS786304:FAS786309 FKO786304:FKO786309 FUK786304:FUK786309 GEG786304:GEG786309 GOC786304:GOC786309 GXY786304:GXY786309 HHU786304:HHU786309 HRQ786304:HRQ786309 IBM786304:IBM786309 ILI786304:ILI786309 IVE786304:IVE786309 JFA786304:JFA786309 JOW786304:JOW786309 JYS786304:JYS786309 KIO786304:KIO786309 KSK786304:KSK786309 LCG786304:LCG786309 LMC786304:LMC786309 LVY786304:LVY786309 MFU786304:MFU786309 MPQ786304:MPQ786309 MZM786304:MZM786309 NJI786304:NJI786309 NTE786304:NTE786309 ODA786304:ODA786309 OMW786304:OMW786309 OWS786304:OWS786309 PGO786304:PGO786309 PQK786304:PQK786309 QAG786304:QAG786309 QKC786304:QKC786309 QTY786304:QTY786309 RDU786304:RDU786309 RNQ786304:RNQ786309 RXM786304:RXM786309 SHI786304:SHI786309 SRE786304:SRE786309 TBA786304:TBA786309 TKW786304:TKW786309 TUS786304:TUS786309 UEO786304:UEO786309 UOK786304:UOK786309 UYG786304:UYG786309 VIC786304:VIC786309 VRY786304:VRY786309 WBU786304:WBU786309 WLQ786304:WLQ786309 WVM786304:WVM786309 E851895:E851900 JA851840:JA851845 SW851840:SW851845 ACS851840:ACS851845 AMO851840:AMO851845 AWK851840:AWK851845 BGG851840:BGG851845 BQC851840:BQC851845 BZY851840:BZY851845 CJU851840:CJU851845 CTQ851840:CTQ851845 DDM851840:DDM851845 DNI851840:DNI851845 DXE851840:DXE851845 EHA851840:EHA851845 EQW851840:EQW851845 FAS851840:FAS851845 FKO851840:FKO851845 FUK851840:FUK851845 GEG851840:GEG851845 GOC851840:GOC851845 GXY851840:GXY851845 HHU851840:HHU851845 HRQ851840:HRQ851845 IBM851840:IBM851845 ILI851840:ILI851845 IVE851840:IVE851845 JFA851840:JFA851845 JOW851840:JOW851845 JYS851840:JYS851845 KIO851840:KIO851845 KSK851840:KSK851845 LCG851840:LCG851845 LMC851840:LMC851845 LVY851840:LVY851845 MFU851840:MFU851845 MPQ851840:MPQ851845 MZM851840:MZM851845 NJI851840:NJI851845 NTE851840:NTE851845 ODA851840:ODA851845 OMW851840:OMW851845 OWS851840:OWS851845 PGO851840:PGO851845 PQK851840:PQK851845 QAG851840:QAG851845 QKC851840:QKC851845 QTY851840:QTY851845 RDU851840:RDU851845 RNQ851840:RNQ851845 RXM851840:RXM851845 SHI851840:SHI851845 SRE851840:SRE851845 TBA851840:TBA851845 TKW851840:TKW851845 TUS851840:TUS851845 UEO851840:UEO851845 UOK851840:UOK851845 UYG851840:UYG851845 VIC851840:VIC851845 VRY851840:VRY851845 WBU851840:WBU851845 WLQ851840:WLQ851845 WVM851840:WVM851845 E917431:E917436 JA917376:JA917381 SW917376:SW917381 ACS917376:ACS917381 AMO917376:AMO917381 AWK917376:AWK917381 BGG917376:BGG917381 BQC917376:BQC917381 BZY917376:BZY917381 CJU917376:CJU917381 CTQ917376:CTQ917381 DDM917376:DDM917381 DNI917376:DNI917381 DXE917376:DXE917381 EHA917376:EHA917381 EQW917376:EQW917381 FAS917376:FAS917381 FKO917376:FKO917381 FUK917376:FUK917381 GEG917376:GEG917381 GOC917376:GOC917381 GXY917376:GXY917381 HHU917376:HHU917381 HRQ917376:HRQ917381 IBM917376:IBM917381 ILI917376:ILI917381 IVE917376:IVE917381 JFA917376:JFA917381 JOW917376:JOW917381 JYS917376:JYS917381 KIO917376:KIO917381 KSK917376:KSK917381 LCG917376:LCG917381 LMC917376:LMC917381 LVY917376:LVY917381 MFU917376:MFU917381 MPQ917376:MPQ917381 MZM917376:MZM917381 NJI917376:NJI917381 NTE917376:NTE917381 ODA917376:ODA917381 OMW917376:OMW917381 OWS917376:OWS917381 PGO917376:PGO917381 PQK917376:PQK917381 QAG917376:QAG917381 QKC917376:QKC917381 QTY917376:QTY917381 RDU917376:RDU917381 RNQ917376:RNQ917381 RXM917376:RXM917381 SHI917376:SHI917381 SRE917376:SRE917381 TBA917376:TBA917381 TKW917376:TKW917381 TUS917376:TUS917381 UEO917376:UEO917381 UOK917376:UOK917381 UYG917376:UYG917381 VIC917376:VIC917381 VRY917376:VRY917381 WBU917376:WBU917381 WLQ917376:WLQ917381 WVM917376:WVM917381 E982967:E982972 JA982912:JA982917 SW982912:SW982917 ACS982912:ACS982917 AMO982912:AMO982917 AWK982912:AWK982917 BGG982912:BGG982917 BQC982912:BQC982917 BZY982912:BZY982917 CJU982912:CJU982917 CTQ982912:CTQ982917 DDM982912:DDM982917 DNI982912:DNI982917 DXE982912:DXE982917 EHA982912:EHA982917 EQW982912:EQW982917 FAS982912:FAS982917 FKO982912:FKO982917 FUK982912:FUK982917 GEG982912:GEG982917 GOC982912:GOC982917 GXY982912:GXY982917 HHU982912:HHU982917 HRQ982912:HRQ982917 IBM982912:IBM982917 ILI982912:ILI982917 IVE982912:IVE982917 JFA982912:JFA982917 JOW982912:JOW982917 JYS982912:JYS982917 KIO982912:KIO982917 KSK982912:KSK982917 LCG982912:LCG982917 LMC982912:LMC982917 LVY982912:LVY982917 MFU982912:MFU982917 MPQ982912:MPQ982917 MZM982912:MZM982917 NJI982912:NJI982917 NTE982912:NTE982917 ODA982912:ODA982917 OMW982912:OMW982917 OWS982912:OWS982917 PGO982912:PGO982917 PQK982912:PQK982917 QAG982912:QAG982917 QKC982912:QKC982917 QTY982912:QTY982917 RDU982912:RDU982917 RNQ982912:RNQ982917 RXM982912:RXM982917 SHI982912:SHI982917 SRE982912:SRE982917 TBA982912:TBA982917 TKW982912:TKW982917 TUS982912:TUS982917 UEO982912:UEO982917 UOK982912:UOK982917 UYG982912:UYG982917 VIC982912:VIC982917 VRY982912:VRY982917 WBU982912:WBU982917 WLQ982912:WLQ982917 WVM982912:WVM982917 E65471:E65475 JA65416:JA65420 SW65416:SW65420 ACS65416:ACS65420 AMO65416:AMO65420 AWK65416:AWK65420 BGG65416:BGG65420 BQC65416:BQC65420 BZY65416:BZY65420 CJU65416:CJU65420 CTQ65416:CTQ65420 DDM65416:DDM65420 DNI65416:DNI65420 DXE65416:DXE65420 EHA65416:EHA65420 EQW65416:EQW65420 FAS65416:FAS65420 FKO65416:FKO65420 FUK65416:FUK65420 GEG65416:GEG65420 GOC65416:GOC65420 GXY65416:GXY65420 HHU65416:HHU65420 HRQ65416:HRQ65420 IBM65416:IBM65420 ILI65416:ILI65420 IVE65416:IVE65420 JFA65416:JFA65420 JOW65416:JOW65420 JYS65416:JYS65420 KIO65416:KIO65420 KSK65416:KSK65420 LCG65416:LCG65420 LMC65416:LMC65420 LVY65416:LVY65420 MFU65416:MFU65420 MPQ65416:MPQ65420 MZM65416:MZM65420 NJI65416:NJI65420 NTE65416:NTE65420 ODA65416:ODA65420 OMW65416:OMW65420 OWS65416:OWS65420 PGO65416:PGO65420 PQK65416:PQK65420 QAG65416:QAG65420 QKC65416:QKC65420 QTY65416:QTY65420 RDU65416:RDU65420 RNQ65416:RNQ65420 RXM65416:RXM65420 SHI65416:SHI65420 SRE65416:SRE65420 TBA65416:TBA65420 TKW65416:TKW65420 TUS65416:TUS65420 UEO65416:UEO65420 UOK65416:UOK65420 UYG65416:UYG65420 VIC65416:VIC65420 VRY65416:VRY65420 WBU65416:WBU65420 WLQ65416:WLQ65420 WVM65416:WVM65420 E131007:E131011 JA130952:JA130956 SW130952:SW130956 ACS130952:ACS130956 AMO130952:AMO130956 AWK130952:AWK130956 BGG130952:BGG130956 BQC130952:BQC130956 BZY130952:BZY130956 CJU130952:CJU130956 CTQ130952:CTQ130956 DDM130952:DDM130956 DNI130952:DNI130956 DXE130952:DXE130956 EHA130952:EHA130956 EQW130952:EQW130956 FAS130952:FAS130956 FKO130952:FKO130956 FUK130952:FUK130956 GEG130952:GEG130956 GOC130952:GOC130956 GXY130952:GXY130956 HHU130952:HHU130956 HRQ130952:HRQ130956 IBM130952:IBM130956 ILI130952:ILI130956 IVE130952:IVE130956 JFA130952:JFA130956 JOW130952:JOW130956 JYS130952:JYS130956 KIO130952:KIO130956 KSK130952:KSK130956 LCG130952:LCG130956 LMC130952:LMC130956 LVY130952:LVY130956 MFU130952:MFU130956 MPQ130952:MPQ130956 MZM130952:MZM130956 NJI130952:NJI130956 NTE130952:NTE130956 ODA130952:ODA130956 OMW130952:OMW130956 OWS130952:OWS130956 PGO130952:PGO130956 PQK130952:PQK130956 QAG130952:QAG130956 QKC130952:QKC130956 QTY130952:QTY130956 RDU130952:RDU130956 RNQ130952:RNQ130956 RXM130952:RXM130956 SHI130952:SHI130956 SRE130952:SRE130956 TBA130952:TBA130956 TKW130952:TKW130956 TUS130952:TUS130956 UEO130952:UEO130956 UOK130952:UOK130956 UYG130952:UYG130956 VIC130952:VIC130956 VRY130952:VRY130956 WBU130952:WBU130956 WLQ130952:WLQ130956 WVM130952:WVM130956 E196543:E196547 JA196488:JA196492 SW196488:SW196492 ACS196488:ACS196492 AMO196488:AMO196492 AWK196488:AWK196492 BGG196488:BGG196492 BQC196488:BQC196492 BZY196488:BZY196492 CJU196488:CJU196492 CTQ196488:CTQ196492 DDM196488:DDM196492 DNI196488:DNI196492 DXE196488:DXE196492 EHA196488:EHA196492 EQW196488:EQW196492 FAS196488:FAS196492 FKO196488:FKO196492 FUK196488:FUK196492 GEG196488:GEG196492 GOC196488:GOC196492 GXY196488:GXY196492 HHU196488:HHU196492 HRQ196488:HRQ196492 IBM196488:IBM196492 ILI196488:ILI196492 IVE196488:IVE196492 JFA196488:JFA196492 JOW196488:JOW196492 JYS196488:JYS196492 KIO196488:KIO196492 KSK196488:KSK196492 LCG196488:LCG196492 LMC196488:LMC196492 LVY196488:LVY196492 MFU196488:MFU196492 MPQ196488:MPQ196492 MZM196488:MZM196492 NJI196488:NJI196492 NTE196488:NTE196492 ODA196488:ODA196492 OMW196488:OMW196492 OWS196488:OWS196492 PGO196488:PGO196492 PQK196488:PQK196492 QAG196488:QAG196492 QKC196488:QKC196492 QTY196488:QTY196492 RDU196488:RDU196492 RNQ196488:RNQ196492 RXM196488:RXM196492 SHI196488:SHI196492 SRE196488:SRE196492 TBA196488:TBA196492 TKW196488:TKW196492 TUS196488:TUS196492 UEO196488:UEO196492 UOK196488:UOK196492 UYG196488:UYG196492 VIC196488:VIC196492 VRY196488:VRY196492 WBU196488:WBU196492 WLQ196488:WLQ196492 WVM196488:WVM196492 E262079:E262083 JA262024:JA262028 SW262024:SW262028 ACS262024:ACS262028 AMO262024:AMO262028 AWK262024:AWK262028 BGG262024:BGG262028 BQC262024:BQC262028 BZY262024:BZY262028 CJU262024:CJU262028 CTQ262024:CTQ262028 DDM262024:DDM262028 DNI262024:DNI262028 DXE262024:DXE262028 EHA262024:EHA262028 EQW262024:EQW262028 FAS262024:FAS262028 FKO262024:FKO262028 FUK262024:FUK262028 GEG262024:GEG262028 GOC262024:GOC262028 GXY262024:GXY262028 HHU262024:HHU262028 HRQ262024:HRQ262028 IBM262024:IBM262028 ILI262024:ILI262028 IVE262024:IVE262028 JFA262024:JFA262028 JOW262024:JOW262028 JYS262024:JYS262028 KIO262024:KIO262028 KSK262024:KSK262028 LCG262024:LCG262028 LMC262024:LMC262028 LVY262024:LVY262028 MFU262024:MFU262028 MPQ262024:MPQ262028 MZM262024:MZM262028 NJI262024:NJI262028 NTE262024:NTE262028 ODA262024:ODA262028 OMW262024:OMW262028 OWS262024:OWS262028 PGO262024:PGO262028 PQK262024:PQK262028 QAG262024:QAG262028 QKC262024:QKC262028 QTY262024:QTY262028 RDU262024:RDU262028 RNQ262024:RNQ262028 RXM262024:RXM262028 SHI262024:SHI262028 SRE262024:SRE262028 TBA262024:TBA262028 TKW262024:TKW262028 TUS262024:TUS262028 UEO262024:UEO262028 UOK262024:UOK262028 UYG262024:UYG262028 VIC262024:VIC262028 VRY262024:VRY262028 WBU262024:WBU262028 WLQ262024:WLQ262028 WVM262024:WVM262028 E327615:E327619 JA327560:JA327564 SW327560:SW327564 ACS327560:ACS327564 AMO327560:AMO327564 AWK327560:AWK327564 BGG327560:BGG327564 BQC327560:BQC327564 BZY327560:BZY327564 CJU327560:CJU327564 CTQ327560:CTQ327564 DDM327560:DDM327564 DNI327560:DNI327564 DXE327560:DXE327564 EHA327560:EHA327564 EQW327560:EQW327564 FAS327560:FAS327564 FKO327560:FKO327564 FUK327560:FUK327564 GEG327560:GEG327564 GOC327560:GOC327564 GXY327560:GXY327564 HHU327560:HHU327564 HRQ327560:HRQ327564 IBM327560:IBM327564 ILI327560:ILI327564 IVE327560:IVE327564 JFA327560:JFA327564 JOW327560:JOW327564 JYS327560:JYS327564 KIO327560:KIO327564 KSK327560:KSK327564 LCG327560:LCG327564 LMC327560:LMC327564 LVY327560:LVY327564 MFU327560:MFU327564 MPQ327560:MPQ327564 MZM327560:MZM327564 NJI327560:NJI327564 NTE327560:NTE327564 ODA327560:ODA327564 OMW327560:OMW327564 OWS327560:OWS327564 PGO327560:PGO327564 PQK327560:PQK327564 QAG327560:QAG327564 QKC327560:QKC327564 QTY327560:QTY327564 RDU327560:RDU327564 RNQ327560:RNQ327564 RXM327560:RXM327564 SHI327560:SHI327564 SRE327560:SRE327564 TBA327560:TBA327564 TKW327560:TKW327564 TUS327560:TUS327564 UEO327560:UEO327564 UOK327560:UOK327564 UYG327560:UYG327564 VIC327560:VIC327564 VRY327560:VRY327564 WBU327560:WBU327564 WLQ327560:WLQ327564 WVM327560:WVM327564 E393151:E393155 JA393096:JA393100 SW393096:SW393100 ACS393096:ACS393100 AMO393096:AMO393100 AWK393096:AWK393100 BGG393096:BGG393100 BQC393096:BQC393100 BZY393096:BZY393100 CJU393096:CJU393100 CTQ393096:CTQ393100 DDM393096:DDM393100 DNI393096:DNI393100 DXE393096:DXE393100 EHA393096:EHA393100 EQW393096:EQW393100 FAS393096:FAS393100 FKO393096:FKO393100 FUK393096:FUK393100 GEG393096:GEG393100 GOC393096:GOC393100 GXY393096:GXY393100 HHU393096:HHU393100 HRQ393096:HRQ393100 IBM393096:IBM393100 ILI393096:ILI393100 IVE393096:IVE393100 JFA393096:JFA393100 JOW393096:JOW393100 JYS393096:JYS393100 KIO393096:KIO393100 KSK393096:KSK393100 LCG393096:LCG393100 LMC393096:LMC393100 LVY393096:LVY393100 MFU393096:MFU393100 MPQ393096:MPQ393100 MZM393096:MZM393100 NJI393096:NJI393100 NTE393096:NTE393100 ODA393096:ODA393100 OMW393096:OMW393100 OWS393096:OWS393100 PGO393096:PGO393100 PQK393096:PQK393100 QAG393096:QAG393100 QKC393096:QKC393100 QTY393096:QTY393100 RDU393096:RDU393100 RNQ393096:RNQ393100 RXM393096:RXM393100 SHI393096:SHI393100 SRE393096:SRE393100 TBA393096:TBA393100 TKW393096:TKW393100 TUS393096:TUS393100 UEO393096:UEO393100 UOK393096:UOK393100 UYG393096:UYG393100 VIC393096:VIC393100 VRY393096:VRY393100 WBU393096:WBU393100 WLQ393096:WLQ393100 WVM393096:WVM393100 E458687:E458691 JA458632:JA458636 SW458632:SW458636 ACS458632:ACS458636 AMO458632:AMO458636 AWK458632:AWK458636 BGG458632:BGG458636 BQC458632:BQC458636 BZY458632:BZY458636 CJU458632:CJU458636 CTQ458632:CTQ458636 DDM458632:DDM458636 DNI458632:DNI458636 DXE458632:DXE458636 EHA458632:EHA458636 EQW458632:EQW458636 FAS458632:FAS458636 FKO458632:FKO458636 FUK458632:FUK458636 GEG458632:GEG458636 GOC458632:GOC458636 GXY458632:GXY458636 HHU458632:HHU458636 HRQ458632:HRQ458636 IBM458632:IBM458636 ILI458632:ILI458636 IVE458632:IVE458636 JFA458632:JFA458636 JOW458632:JOW458636 JYS458632:JYS458636 KIO458632:KIO458636 KSK458632:KSK458636 LCG458632:LCG458636 LMC458632:LMC458636 LVY458632:LVY458636 MFU458632:MFU458636 MPQ458632:MPQ458636 MZM458632:MZM458636 NJI458632:NJI458636 NTE458632:NTE458636 ODA458632:ODA458636 OMW458632:OMW458636 OWS458632:OWS458636 PGO458632:PGO458636 PQK458632:PQK458636 QAG458632:QAG458636 QKC458632:QKC458636 QTY458632:QTY458636 RDU458632:RDU458636 RNQ458632:RNQ458636 RXM458632:RXM458636 SHI458632:SHI458636 SRE458632:SRE458636 TBA458632:TBA458636 TKW458632:TKW458636 TUS458632:TUS458636 UEO458632:UEO458636 UOK458632:UOK458636 UYG458632:UYG458636 VIC458632:VIC458636 VRY458632:VRY458636 WBU458632:WBU458636 WLQ458632:WLQ458636 WVM458632:WVM458636 E524223:E524227 JA524168:JA524172 SW524168:SW524172 ACS524168:ACS524172 AMO524168:AMO524172 AWK524168:AWK524172 BGG524168:BGG524172 BQC524168:BQC524172 BZY524168:BZY524172 CJU524168:CJU524172 CTQ524168:CTQ524172 DDM524168:DDM524172 DNI524168:DNI524172 DXE524168:DXE524172 EHA524168:EHA524172 EQW524168:EQW524172 FAS524168:FAS524172 FKO524168:FKO524172 FUK524168:FUK524172 GEG524168:GEG524172 GOC524168:GOC524172 GXY524168:GXY524172 HHU524168:HHU524172 HRQ524168:HRQ524172 IBM524168:IBM524172 ILI524168:ILI524172 IVE524168:IVE524172 JFA524168:JFA524172 JOW524168:JOW524172 JYS524168:JYS524172 KIO524168:KIO524172 KSK524168:KSK524172 LCG524168:LCG524172 LMC524168:LMC524172 LVY524168:LVY524172 MFU524168:MFU524172 MPQ524168:MPQ524172 MZM524168:MZM524172 NJI524168:NJI524172 NTE524168:NTE524172 ODA524168:ODA524172 OMW524168:OMW524172 OWS524168:OWS524172 PGO524168:PGO524172 PQK524168:PQK524172 QAG524168:QAG524172 QKC524168:QKC524172 QTY524168:QTY524172 RDU524168:RDU524172 RNQ524168:RNQ524172 RXM524168:RXM524172 SHI524168:SHI524172 SRE524168:SRE524172 TBA524168:TBA524172 TKW524168:TKW524172 TUS524168:TUS524172 UEO524168:UEO524172 UOK524168:UOK524172 UYG524168:UYG524172 VIC524168:VIC524172 VRY524168:VRY524172 WBU524168:WBU524172 WLQ524168:WLQ524172 WVM524168:WVM524172 E589759:E589763 JA589704:JA589708 SW589704:SW589708 ACS589704:ACS589708 AMO589704:AMO589708 AWK589704:AWK589708 BGG589704:BGG589708 BQC589704:BQC589708 BZY589704:BZY589708 CJU589704:CJU589708 CTQ589704:CTQ589708 DDM589704:DDM589708 DNI589704:DNI589708 DXE589704:DXE589708 EHA589704:EHA589708 EQW589704:EQW589708 FAS589704:FAS589708 FKO589704:FKO589708 FUK589704:FUK589708 GEG589704:GEG589708 GOC589704:GOC589708 GXY589704:GXY589708 HHU589704:HHU589708 HRQ589704:HRQ589708 IBM589704:IBM589708 ILI589704:ILI589708 IVE589704:IVE589708 JFA589704:JFA589708 JOW589704:JOW589708 JYS589704:JYS589708 KIO589704:KIO589708 KSK589704:KSK589708 LCG589704:LCG589708 LMC589704:LMC589708 LVY589704:LVY589708 MFU589704:MFU589708 MPQ589704:MPQ589708 MZM589704:MZM589708 NJI589704:NJI589708 NTE589704:NTE589708 ODA589704:ODA589708 OMW589704:OMW589708 OWS589704:OWS589708 PGO589704:PGO589708 PQK589704:PQK589708 QAG589704:QAG589708 QKC589704:QKC589708 QTY589704:QTY589708 RDU589704:RDU589708 RNQ589704:RNQ589708 RXM589704:RXM589708 SHI589704:SHI589708 SRE589704:SRE589708 TBA589704:TBA589708 TKW589704:TKW589708 TUS589704:TUS589708 UEO589704:UEO589708 UOK589704:UOK589708 UYG589704:UYG589708 VIC589704:VIC589708 VRY589704:VRY589708 WBU589704:WBU589708 WLQ589704:WLQ589708 WVM589704:WVM589708 E655295:E655299 JA655240:JA655244 SW655240:SW655244 ACS655240:ACS655244 AMO655240:AMO655244 AWK655240:AWK655244 BGG655240:BGG655244 BQC655240:BQC655244 BZY655240:BZY655244 CJU655240:CJU655244 CTQ655240:CTQ655244 DDM655240:DDM655244 DNI655240:DNI655244 DXE655240:DXE655244 EHA655240:EHA655244 EQW655240:EQW655244 FAS655240:FAS655244 FKO655240:FKO655244 FUK655240:FUK655244 GEG655240:GEG655244 GOC655240:GOC655244 GXY655240:GXY655244 HHU655240:HHU655244 HRQ655240:HRQ655244 IBM655240:IBM655244 ILI655240:ILI655244 IVE655240:IVE655244 JFA655240:JFA655244 JOW655240:JOW655244 JYS655240:JYS655244 KIO655240:KIO655244 KSK655240:KSK655244 LCG655240:LCG655244 LMC655240:LMC655244 LVY655240:LVY655244 MFU655240:MFU655244 MPQ655240:MPQ655244 MZM655240:MZM655244 NJI655240:NJI655244 NTE655240:NTE655244 ODA655240:ODA655244 OMW655240:OMW655244 OWS655240:OWS655244 PGO655240:PGO655244 PQK655240:PQK655244 QAG655240:QAG655244 QKC655240:QKC655244 QTY655240:QTY655244 RDU655240:RDU655244 RNQ655240:RNQ655244 RXM655240:RXM655244 SHI655240:SHI655244 SRE655240:SRE655244 TBA655240:TBA655244 TKW655240:TKW655244 TUS655240:TUS655244 UEO655240:UEO655244 UOK655240:UOK655244 UYG655240:UYG655244 VIC655240:VIC655244 VRY655240:VRY655244 WBU655240:WBU655244 WLQ655240:WLQ655244 WVM655240:WVM655244 E720831:E720835 JA720776:JA720780 SW720776:SW720780 ACS720776:ACS720780 AMO720776:AMO720780 AWK720776:AWK720780 BGG720776:BGG720780 BQC720776:BQC720780 BZY720776:BZY720780 CJU720776:CJU720780 CTQ720776:CTQ720780 DDM720776:DDM720780 DNI720776:DNI720780 DXE720776:DXE720780 EHA720776:EHA720780 EQW720776:EQW720780 FAS720776:FAS720780 FKO720776:FKO720780 FUK720776:FUK720780 GEG720776:GEG720780 GOC720776:GOC720780 GXY720776:GXY720780 HHU720776:HHU720780 HRQ720776:HRQ720780 IBM720776:IBM720780 ILI720776:ILI720780 IVE720776:IVE720780 JFA720776:JFA720780 JOW720776:JOW720780 JYS720776:JYS720780 KIO720776:KIO720780 KSK720776:KSK720780 LCG720776:LCG720780 LMC720776:LMC720780 LVY720776:LVY720780 MFU720776:MFU720780 MPQ720776:MPQ720780 MZM720776:MZM720780 NJI720776:NJI720780 NTE720776:NTE720780 ODA720776:ODA720780 OMW720776:OMW720780 OWS720776:OWS720780 PGO720776:PGO720780 PQK720776:PQK720780 QAG720776:QAG720780 QKC720776:QKC720780 QTY720776:QTY720780 RDU720776:RDU720780 RNQ720776:RNQ720780 RXM720776:RXM720780 SHI720776:SHI720780 SRE720776:SRE720780 TBA720776:TBA720780 TKW720776:TKW720780 TUS720776:TUS720780 UEO720776:UEO720780 UOK720776:UOK720780 UYG720776:UYG720780 VIC720776:VIC720780 VRY720776:VRY720780 WBU720776:WBU720780 WLQ720776:WLQ720780 WVM720776:WVM720780 E786367:E786371 JA786312:JA786316 SW786312:SW786316 ACS786312:ACS786316 AMO786312:AMO786316 AWK786312:AWK786316 BGG786312:BGG786316 BQC786312:BQC786316 BZY786312:BZY786316 CJU786312:CJU786316 CTQ786312:CTQ786316 DDM786312:DDM786316 DNI786312:DNI786316 DXE786312:DXE786316 EHA786312:EHA786316 EQW786312:EQW786316 FAS786312:FAS786316 FKO786312:FKO786316 FUK786312:FUK786316 GEG786312:GEG786316 GOC786312:GOC786316 GXY786312:GXY786316 HHU786312:HHU786316 HRQ786312:HRQ786316 IBM786312:IBM786316 ILI786312:ILI786316 IVE786312:IVE786316 JFA786312:JFA786316 JOW786312:JOW786316 JYS786312:JYS786316 KIO786312:KIO786316 KSK786312:KSK786316 LCG786312:LCG786316 LMC786312:LMC786316 LVY786312:LVY786316 MFU786312:MFU786316 MPQ786312:MPQ786316 MZM786312:MZM786316 NJI786312:NJI786316 NTE786312:NTE786316 ODA786312:ODA786316 OMW786312:OMW786316 OWS786312:OWS786316 PGO786312:PGO786316 PQK786312:PQK786316 QAG786312:QAG786316 QKC786312:QKC786316 QTY786312:QTY786316 RDU786312:RDU786316 RNQ786312:RNQ786316 RXM786312:RXM786316 SHI786312:SHI786316 SRE786312:SRE786316 TBA786312:TBA786316 TKW786312:TKW786316 TUS786312:TUS786316 UEO786312:UEO786316 UOK786312:UOK786316 UYG786312:UYG786316 VIC786312:VIC786316 VRY786312:VRY786316 WBU786312:WBU786316 WLQ786312:WLQ786316 WVM786312:WVM786316 E851903:E851907 JA851848:JA851852 SW851848:SW851852 ACS851848:ACS851852 AMO851848:AMO851852 AWK851848:AWK851852 BGG851848:BGG851852 BQC851848:BQC851852 BZY851848:BZY851852 CJU851848:CJU851852 CTQ851848:CTQ851852 DDM851848:DDM851852 DNI851848:DNI851852 DXE851848:DXE851852 EHA851848:EHA851852 EQW851848:EQW851852 FAS851848:FAS851852 FKO851848:FKO851852 FUK851848:FUK851852 GEG851848:GEG851852 GOC851848:GOC851852 GXY851848:GXY851852 HHU851848:HHU851852 HRQ851848:HRQ851852 IBM851848:IBM851852 ILI851848:ILI851852 IVE851848:IVE851852 JFA851848:JFA851852 JOW851848:JOW851852 JYS851848:JYS851852 KIO851848:KIO851852 KSK851848:KSK851852 LCG851848:LCG851852 LMC851848:LMC851852 LVY851848:LVY851852 MFU851848:MFU851852 MPQ851848:MPQ851852 MZM851848:MZM851852 NJI851848:NJI851852 NTE851848:NTE851852 ODA851848:ODA851852 OMW851848:OMW851852 OWS851848:OWS851852 PGO851848:PGO851852 PQK851848:PQK851852 QAG851848:QAG851852 QKC851848:QKC851852 QTY851848:QTY851852 RDU851848:RDU851852 RNQ851848:RNQ851852 RXM851848:RXM851852 SHI851848:SHI851852 SRE851848:SRE851852 TBA851848:TBA851852 TKW851848:TKW851852 TUS851848:TUS851852 UEO851848:UEO851852 UOK851848:UOK851852 UYG851848:UYG851852 VIC851848:VIC851852 VRY851848:VRY851852 WBU851848:WBU851852 WLQ851848:WLQ851852 WVM851848:WVM851852 E917439:E917443 JA917384:JA917388 SW917384:SW917388 ACS917384:ACS917388 AMO917384:AMO917388 AWK917384:AWK917388 BGG917384:BGG917388 BQC917384:BQC917388 BZY917384:BZY917388 CJU917384:CJU917388 CTQ917384:CTQ917388 DDM917384:DDM917388 DNI917384:DNI917388 DXE917384:DXE917388 EHA917384:EHA917388 EQW917384:EQW917388 FAS917384:FAS917388 FKO917384:FKO917388 FUK917384:FUK917388 GEG917384:GEG917388 GOC917384:GOC917388 GXY917384:GXY917388 HHU917384:HHU917388 HRQ917384:HRQ917388 IBM917384:IBM917388 ILI917384:ILI917388 IVE917384:IVE917388 JFA917384:JFA917388 JOW917384:JOW917388 JYS917384:JYS917388 KIO917384:KIO917388 KSK917384:KSK917388 LCG917384:LCG917388 LMC917384:LMC917388 LVY917384:LVY917388 MFU917384:MFU917388 MPQ917384:MPQ917388 MZM917384:MZM917388 NJI917384:NJI917388 NTE917384:NTE917388 ODA917384:ODA917388 OMW917384:OMW917388 OWS917384:OWS917388 PGO917384:PGO917388 PQK917384:PQK917388 QAG917384:QAG917388 QKC917384:QKC917388 QTY917384:QTY917388 RDU917384:RDU917388 RNQ917384:RNQ917388 RXM917384:RXM917388 SHI917384:SHI917388 SRE917384:SRE917388 TBA917384:TBA917388 TKW917384:TKW917388 TUS917384:TUS917388 UEO917384:UEO917388 UOK917384:UOK917388 UYG917384:UYG917388 VIC917384:VIC917388 VRY917384:VRY917388 WBU917384:WBU917388 WLQ917384:WLQ917388 WVM917384:WVM917388 E982975:E982979 JA982920:JA982924 SW982920:SW982924 ACS982920:ACS982924 AMO982920:AMO982924 AWK982920:AWK982924 BGG982920:BGG982924 BQC982920:BQC982924 BZY982920:BZY982924 CJU982920:CJU982924 CTQ982920:CTQ982924 DDM982920:DDM982924 DNI982920:DNI982924 DXE982920:DXE982924 EHA982920:EHA982924 EQW982920:EQW982924 FAS982920:FAS982924 FKO982920:FKO982924 FUK982920:FUK982924 GEG982920:GEG982924 GOC982920:GOC982924 GXY982920:GXY982924 HHU982920:HHU982924 HRQ982920:HRQ982924 IBM982920:IBM982924 ILI982920:ILI982924 IVE982920:IVE982924 JFA982920:JFA982924 JOW982920:JOW982924 JYS982920:JYS982924 KIO982920:KIO982924 KSK982920:KSK982924 LCG982920:LCG982924 LMC982920:LMC982924 LVY982920:LVY982924 MFU982920:MFU982924 MPQ982920:MPQ982924 MZM982920:MZM982924 NJI982920:NJI982924 NTE982920:NTE982924 ODA982920:ODA982924 OMW982920:OMW982924 OWS982920:OWS982924 PGO982920:PGO982924 PQK982920:PQK982924 QAG982920:QAG982924 QKC982920:QKC982924 QTY982920:QTY982924 RDU982920:RDU982924 RNQ982920:RNQ982924 RXM982920:RXM982924 SHI982920:SHI982924 SRE982920:SRE982924 TBA982920:TBA982924 TKW982920:TKW982924 TUS982920:TUS982924 UEO982920:UEO982924 UOK982920:UOK982924 UYG982920:UYG982924 VIC982920:VIC982924 VRY982920:VRY982924 WBU982920:WBU982924 WLQ982920:WLQ982924 WVM982920:WVM982924 E65429 JA65374 SW65374 ACS65374 AMO65374 AWK65374 BGG65374 BQC65374 BZY65374 CJU65374 CTQ65374 DDM65374 DNI65374 DXE65374 EHA65374 EQW65374 FAS65374 FKO65374 FUK65374 GEG65374 GOC65374 GXY65374 HHU65374 HRQ65374 IBM65374 ILI65374 IVE65374 JFA65374 JOW65374 JYS65374 KIO65374 KSK65374 LCG65374 LMC65374 LVY65374 MFU65374 MPQ65374 MZM65374 NJI65374 NTE65374 ODA65374 OMW65374 OWS65374 PGO65374 PQK65374 QAG65374 QKC65374 QTY65374 RDU65374 RNQ65374 RXM65374 SHI65374 SRE65374 TBA65374 TKW65374 TUS65374 UEO65374 UOK65374 UYG65374 VIC65374 VRY65374 WBU65374 WLQ65374 WVM65374 E130965 JA130910 SW130910 ACS130910 AMO130910 AWK130910 BGG130910 BQC130910 BZY130910 CJU130910 CTQ130910 DDM130910 DNI130910 DXE130910 EHA130910 EQW130910 FAS130910 FKO130910 FUK130910 GEG130910 GOC130910 GXY130910 HHU130910 HRQ130910 IBM130910 ILI130910 IVE130910 JFA130910 JOW130910 JYS130910 KIO130910 KSK130910 LCG130910 LMC130910 LVY130910 MFU130910 MPQ130910 MZM130910 NJI130910 NTE130910 ODA130910 OMW130910 OWS130910 PGO130910 PQK130910 QAG130910 QKC130910 QTY130910 RDU130910 RNQ130910 RXM130910 SHI130910 SRE130910 TBA130910 TKW130910 TUS130910 UEO130910 UOK130910 UYG130910 VIC130910 VRY130910 WBU130910 WLQ130910 WVM130910 E196501 JA196446 SW196446 ACS196446 AMO196446 AWK196446 BGG196446 BQC196446 BZY196446 CJU196446 CTQ196446 DDM196446 DNI196446 DXE196446 EHA196446 EQW196446 FAS196446 FKO196446 FUK196446 GEG196446 GOC196446 GXY196446 HHU196446 HRQ196446 IBM196446 ILI196446 IVE196446 JFA196446 JOW196446 JYS196446 KIO196446 KSK196446 LCG196446 LMC196446 LVY196446 MFU196446 MPQ196446 MZM196446 NJI196446 NTE196446 ODA196446 OMW196446 OWS196446 PGO196446 PQK196446 QAG196446 QKC196446 QTY196446 RDU196446 RNQ196446 RXM196446 SHI196446 SRE196446 TBA196446 TKW196446 TUS196446 UEO196446 UOK196446 UYG196446 VIC196446 VRY196446 WBU196446 WLQ196446 WVM196446 E262037 JA261982 SW261982 ACS261982 AMO261982 AWK261982 BGG261982 BQC261982 BZY261982 CJU261982 CTQ261982 DDM261982 DNI261982 DXE261982 EHA261982 EQW261982 FAS261982 FKO261982 FUK261982 GEG261982 GOC261982 GXY261982 HHU261982 HRQ261982 IBM261982 ILI261982 IVE261982 JFA261982 JOW261982 JYS261982 KIO261982 KSK261982 LCG261982 LMC261982 LVY261982 MFU261982 MPQ261982 MZM261982 NJI261982 NTE261982 ODA261982 OMW261982 OWS261982 PGO261982 PQK261982 QAG261982 QKC261982 QTY261982 RDU261982 RNQ261982 RXM261982 SHI261982 SRE261982 TBA261982 TKW261982 TUS261982 UEO261982 UOK261982 UYG261982 VIC261982 VRY261982 WBU261982 WLQ261982 WVM261982 E327573 JA327518 SW327518 ACS327518 AMO327518 AWK327518 BGG327518 BQC327518 BZY327518 CJU327518 CTQ327518 DDM327518 DNI327518 DXE327518 EHA327518 EQW327518 FAS327518 FKO327518 FUK327518 GEG327518 GOC327518 GXY327518 HHU327518 HRQ327518 IBM327518 ILI327518 IVE327518 JFA327518 JOW327518 JYS327518 KIO327518 KSK327518 LCG327518 LMC327518 LVY327518 MFU327518 MPQ327518 MZM327518 NJI327518 NTE327518 ODA327518 OMW327518 OWS327518 PGO327518 PQK327518 QAG327518 QKC327518 QTY327518 RDU327518 RNQ327518 RXM327518 SHI327518 SRE327518 TBA327518 TKW327518 TUS327518 UEO327518 UOK327518 UYG327518 VIC327518 VRY327518 WBU327518 WLQ327518 WVM327518 E393109 JA393054 SW393054 ACS393054 AMO393054 AWK393054 BGG393054 BQC393054 BZY393054 CJU393054 CTQ393054 DDM393054 DNI393054 DXE393054 EHA393054 EQW393054 FAS393054 FKO393054 FUK393054 GEG393054 GOC393054 GXY393054 HHU393054 HRQ393054 IBM393054 ILI393054 IVE393054 JFA393054 JOW393054 JYS393054 KIO393054 KSK393054 LCG393054 LMC393054 LVY393054 MFU393054 MPQ393054 MZM393054 NJI393054 NTE393054 ODA393054 OMW393054 OWS393054 PGO393054 PQK393054 QAG393054 QKC393054 QTY393054 RDU393054 RNQ393054 RXM393054 SHI393054 SRE393054 TBA393054 TKW393054 TUS393054 UEO393054 UOK393054 UYG393054 VIC393054 VRY393054 WBU393054 WLQ393054 WVM393054 E458645 JA458590 SW458590 ACS458590 AMO458590 AWK458590 BGG458590 BQC458590 BZY458590 CJU458590 CTQ458590 DDM458590 DNI458590 DXE458590 EHA458590 EQW458590 FAS458590 FKO458590 FUK458590 GEG458590 GOC458590 GXY458590 HHU458590 HRQ458590 IBM458590 ILI458590 IVE458590 JFA458590 JOW458590 JYS458590 KIO458590 KSK458590 LCG458590 LMC458590 LVY458590 MFU458590 MPQ458590 MZM458590 NJI458590 NTE458590 ODA458590 OMW458590 OWS458590 PGO458590 PQK458590 QAG458590 QKC458590 QTY458590 RDU458590 RNQ458590 RXM458590 SHI458590 SRE458590 TBA458590 TKW458590 TUS458590 UEO458590 UOK458590 UYG458590 VIC458590 VRY458590 WBU458590 WLQ458590 WVM458590 E524181 JA524126 SW524126 ACS524126 AMO524126 AWK524126 BGG524126 BQC524126 BZY524126 CJU524126 CTQ524126 DDM524126 DNI524126 DXE524126 EHA524126 EQW524126 FAS524126 FKO524126 FUK524126 GEG524126 GOC524126 GXY524126 HHU524126 HRQ524126 IBM524126 ILI524126 IVE524126 JFA524126 JOW524126 JYS524126 KIO524126 KSK524126 LCG524126 LMC524126 LVY524126 MFU524126 MPQ524126 MZM524126 NJI524126 NTE524126 ODA524126 OMW524126 OWS524126 PGO524126 PQK524126 QAG524126 QKC524126 QTY524126 RDU524126 RNQ524126 RXM524126 SHI524126 SRE524126 TBA524126 TKW524126 TUS524126 UEO524126 UOK524126 UYG524126 VIC524126 VRY524126 WBU524126 WLQ524126 WVM524126 E589717 JA589662 SW589662 ACS589662 AMO589662 AWK589662 BGG589662 BQC589662 BZY589662 CJU589662 CTQ589662 DDM589662 DNI589662 DXE589662 EHA589662 EQW589662 FAS589662 FKO589662 FUK589662 GEG589662 GOC589662 GXY589662 HHU589662 HRQ589662 IBM589662 ILI589662 IVE589662 JFA589662 JOW589662 JYS589662 KIO589662 KSK589662 LCG589662 LMC589662 LVY589662 MFU589662 MPQ589662 MZM589662 NJI589662 NTE589662 ODA589662 OMW589662 OWS589662 PGO589662 PQK589662 QAG589662 QKC589662 QTY589662 RDU589662 RNQ589662 RXM589662 SHI589662 SRE589662 TBA589662 TKW589662 TUS589662 UEO589662 UOK589662 UYG589662 VIC589662 VRY589662 WBU589662 WLQ589662 WVM589662 E655253 JA655198 SW655198 ACS655198 AMO655198 AWK655198 BGG655198 BQC655198 BZY655198 CJU655198 CTQ655198 DDM655198 DNI655198 DXE655198 EHA655198 EQW655198 FAS655198 FKO655198 FUK655198 GEG655198 GOC655198 GXY655198 HHU655198 HRQ655198 IBM655198 ILI655198 IVE655198 JFA655198 JOW655198 JYS655198 KIO655198 KSK655198 LCG655198 LMC655198 LVY655198 MFU655198 MPQ655198 MZM655198 NJI655198 NTE655198 ODA655198 OMW655198 OWS655198 PGO655198 PQK655198 QAG655198 QKC655198 QTY655198 RDU655198 RNQ655198 RXM655198 SHI655198 SRE655198 TBA655198 TKW655198 TUS655198 UEO655198 UOK655198 UYG655198 VIC655198 VRY655198 WBU655198 WLQ655198 WVM655198 E720789 JA720734 SW720734 ACS720734 AMO720734 AWK720734 BGG720734 BQC720734 BZY720734 CJU720734 CTQ720734 DDM720734 DNI720734 DXE720734 EHA720734 EQW720734 FAS720734 FKO720734 FUK720734 GEG720734 GOC720734 GXY720734 HHU720734 HRQ720734 IBM720734 ILI720734 IVE720734 JFA720734 JOW720734 JYS720734 KIO720734 KSK720734 LCG720734 LMC720734 LVY720734 MFU720734 MPQ720734 MZM720734 NJI720734 NTE720734 ODA720734 OMW720734 OWS720734 PGO720734 PQK720734 QAG720734 QKC720734 QTY720734 RDU720734 RNQ720734 RXM720734 SHI720734 SRE720734 TBA720734 TKW720734 TUS720734 UEO720734 UOK720734 UYG720734 VIC720734 VRY720734 WBU720734 WLQ720734 WVM720734 E786325 JA786270 SW786270 ACS786270 AMO786270 AWK786270 BGG786270 BQC786270 BZY786270 CJU786270 CTQ786270 DDM786270 DNI786270 DXE786270 EHA786270 EQW786270 FAS786270 FKO786270 FUK786270 GEG786270 GOC786270 GXY786270 HHU786270 HRQ786270 IBM786270 ILI786270 IVE786270 JFA786270 JOW786270 JYS786270 KIO786270 KSK786270 LCG786270 LMC786270 LVY786270 MFU786270 MPQ786270 MZM786270 NJI786270 NTE786270 ODA786270 OMW786270 OWS786270 PGO786270 PQK786270 QAG786270 QKC786270 QTY786270 RDU786270 RNQ786270 RXM786270 SHI786270 SRE786270 TBA786270 TKW786270 TUS786270 UEO786270 UOK786270 UYG786270 VIC786270 VRY786270 WBU786270 WLQ786270 WVM786270 E851861 JA851806 SW851806 ACS851806 AMO851806 AWK851806 BGG851806 BQC851806 BZY851806 CJU851806 CTQ851806 DDM851806 DNI851806 DXE851806 EHA851806 EQW851806 FAS851806 FKO851806 FUK851806 GEG851806 GOC851806 GXY851806 HHU851806 HRQ851806 IBM851806 ILI851806 IVE851806 JFA851806 JOW851806 JYS851806 KIO851806 KSK851806 LCG851806 LMC851806 LVY851806 MFU851806 MPQ851806 MZM851806 NJI851806 NTE851806 ODA851806 OMW851806 OWS851806 PGO851806 PQK851806 QAG851806 QKC851806 QTY851806 RDU851806 RNQ851806 RXM851806 SHI851806 SRE851806 TBA851806 TKW851806 TUS851806 UEO851806 UOK851806 UYG851806 VIC851806 VRY851806 WBU851806 WLQ851806 WVM851806 E917397 JA917342 SW917342 ACS917342 AMO917342 AWK917342 BGG917342 BQC917342 BZY917342 CJU917342 CTQ917342 DDM917342 DNI917342 DXE917342 EHA917342 EQW917342 FAS917342 FKO917342 FUK917342 GEG917342 GOC917342 GXY917342 HHU917342 HRQ917342 IBM917342 ILI917342 IVE917342 JFA917342 JOW917342 JYS917342 KIO917342 KSK917342 LCG917342 LMC917342 LVY917342 MFU917342 MPQ917342 MZM917342 NJI917342 NTE917342 ODA917342 OMW917342 OWS917342 PGO917342 PQK917342 QAG917342 QKC917342 QTY917342 RDU917342 RNQ917342 RXM917342 SHI917342 SRE917342 TBA917342 TKW917342 TUS917342 UEO917342 UOK917342 UYG917342 VIC917342 VRY917342 WBU917342 WLQ917342 WVM917342 E982933 JA982878 SW982878 ACS982878 AMO982878 AWK982878 BGG982878 BQC982878 BZY982878 CJU982878 CTQ982878 DDM982878 DNI982878 DXE982878 EHA982878 EQW982878 FAS982878 FKO982878 FUK982878 GEG982878 GOC982878 GXY982878 HHU982878 HRQ982878 IBM982878 ILI982878 IVE982878 JFA982878 JOW982878 JYS982878 KIO982878 KSK982878 LCG982878 LMC982878 LVY982878 MFU982878 MPQ982878 MZM982878 NJI982878 NTE982878 ODA982878 OMW982878 OWS982878 PGO982878 PQK982878 QAG982878 QKC982878 QTY982878 RDU982878 RNQ982878 RXM982878 SHI982878 SRE982878 TBA982878 TKW982878 TUS982878 UEO982878 UOK982878 UYG982878 VIC982878 VRY982878 WBU982878 WLQ982878 WVM982878 E65421:E65422 JA65366:JA65367 SW65366:SW65367 ACS65366:ACS65367 AMO65366:AMO65367 AWK65366:AWK65367 BGG65366:BGG65367 BQC65366:BQC65367 BZY65366:BZY65367 CJU65366:CJU65367 CTQ65366:CTQ65367 DDM65366:DDM65367 DNI65366:DNI65367 DXE65366:DXE65367 EHA65366:EHA65367 EQW65366:EQW65367 FAS65366:FAS65367 FKO65366:FKO65367 FUK65366:FUK65367 GEG65366:GEG65367 GOC65366:GOC65367 GXY65366:GXY65367 HHU65366:HHU65367 HRQ65366:HRQ65367 IBM65366:IBM65367 ILI65366:ILI65367 IVE65366:IVE65367 JFA65366:JFA65367 JOW65366:JOW65367 JYS65366:JYS65367 KIO65366:KIO65367 KSK65366:KSK65367 LCG65366:LCG65367 LMC65366:LMC65367 LVY65366:LVY65367 MFU65366:MFU65367 MPQ65366:MPQ65367 MZM65366:MZM65367 NJI65366:NJI65367 NTE65366:NTE65367 ODA65366:ODA65367 OMW65366:OMW65367 OWS65366:OWS65367 PGO65366:PGO65367 PQK65366:PQK65367 QAG65366:QAG65367 QKC65366:QKC65367 QTY65366:QTY65367 RDU65366:RDU65367 RNQ65366:RNQ65367 RXM65366:RXM65367 SHI65366:SHI65367 SRE65366:SRE65367 TBA65366:TBA65367 TKW65366:TKW65367 TUS65366:TUS65367 UEO65366:UEO65367 UOK65366:UOK65367 UYG65366:UYG65367 VIC65366:VIC65367 VRY65366:VRY65367 WBU65366:WBU65367 WLQ65366:WLQ65367 WVM65366:WVM65367 E130957:E130958 JA130902:JA130903 SW130902:SW130903 ACS130902:ACS130903 AMO130902:AMO130903 AWK130902:AWK130903 BGG130902:BGG130903 BQC130902:BQC130903 BZY130902:BZY130903 CJU130902:CJU130903 CTQ130902:CTQ130903 DDM130902:DDM130903 DNI130902:DNI130903 DXE130902:DXE130903 EHA130902:EHA130903 EQW130902:EQW130903 FAS130902:FAS130903 FKO130902:FKO130903 FUK130902:FUK130903 GEG130902:GEG130903 GOC130902:GOC130903 GXY130902:GXY130903 HHU130902:HHU130903 HRQ130902:HRQ130903 IBM130902:IBM130903 ILI130902:ILI130903 IVE130902:IVE130903 JFA130902:JFA130903 JOW130902:JOW130903 JYS130902:JYS130903 KIO130902:KIO130903 KSK130902:KSK130903 LCG130902:LCG130903 LMC130902:LMC130903 LVY130902:LVY130903 MFU130902:MFU130903 MPQ130902:MPQ130903 MZM130902:MZM130903 NJI130902:NJI130903 NTE130902:NTE130903 ODA130902:ODA130903 OMW130902:OMW130903 OWS130902:OWS130903 PGO130902:PGO130903 PQK130902:PQK130903 QAG130902:QAG130903 QKC130902:QKC130903 QTY130902:QTY130903 RDU130902:RDU130903 RNQ130902:RNQ130903 RXM130902:RXM130903 SHI130902:SHI130903 SRE130902:SRE130903 TBA130902:TBA130903 TKW130902:TKW130903 TUS130902:TUS130903 UEO130902:UEO130903 UOK130902:UOK130903 UYG130902:UYG130903 VIC130902:VIC130903 VRY130902:VRY130903 WBU130902:WBU130903 WLQ130902:WLQ130903 WVM130902:WVM130903 E196493:E196494 JA196438:JA196439 SW196438:SW196439 ACS196438:ACS196439 AMO196438:AMO196439 AWK196438:AWK196439 BGG196438:BGG196439 BQC196438:BQC196439 BZY196438:BZY196439 CJU196438:CJU196439 CTQ196438:CTQ196439 DDM196438:DDM196439 DNI196438:DNI196439 DXE196438:DXE196439 EHA196438:EHA196439 EQW196438:EQW196439 FAS196438:FAS196439 FKO196438:FKO196439 FUK196438:FUK196439 GEG196438:GEG196439 GOC196438:GOC196439 GXY196438:GXY196439 HHU196438:HHU196439 HRQ196438:HRQ196439 IBM196438:IBM196439 ILI196438:ILI196439 IVE196438:IVE196439 JFA196438:JFA196439 JOW196438:JOW196439 JYS196438:JYS196439 KIO196438:KIO196439 KSK196438:KSK196439 LCG196438:LCG196439 LMC196438:LMC196439 LVY196438:LVY196439 MFU196438:MFU196439 MPQ196438:MPQ196439 MZM196438:MZM196439 NJI196438:NJI196439 NTE196438:NTE196439 ODA196438:ODA196439 OMW196438:OMW196439 OWS196438:OWS196439 PGO196438:PGO196439 PQK196438:PQK196439 QAG196438:QAG196439 QKC196438:QKC196439 QTY196438:QTY196439 RDU196438:RDU196439 RNQ196438:RNQ196439 RXM196438:RXM196439 SHI196438:SHI196439 SRE196438:SRE196439 TBA196438:TBA196439 TKW196438:TKW196439 TUS196438:TUS196439 UEO196438:UEO196439 UOK196438:UOK196439 UYG196438:UYG196439 VIC196438:VIC196439 VRY196438:VRY196439 WBU196438:WBU196439 WLQ196438:WLQ196439 WVM196438:WVM196439 E262029:E262030 JA261974:JA261975 SW261974:SW261975 ACS261974:ACS261975 AMO261974:AMO261975 AWK261974:AWK261975 BGG261974:BGG261975 BQC261974:BQC261975 BZY261974:BZY261975 CJU261974:CJU261975 CTQ261974:CTQ261975 DDM261974:DDM261975 DNI261974:DNI261975 DXE261974:DXE261975 EHA261974:EHA261975 EQW261974:EQW261975 FAS261974:FAS261975 FKO261974:FKO261975 FUK261974:FUK261975 GEG261974:GEG261975 GOC261974:GOC261975 GXY261974:GXY261975 HHU261974:HHU261975 HRQ261974:HRQ261975 IBM261974:IBM261975 ILI261974:ILI261975 IVE261974:IVE261975 JFA261974:JFA261975 JOW261974:JOW261975 JYS261974:JYS261975 KIO261974:KIO261975 KSK261974:KSK261975 LCG261974:LCG261975 LMC261974:LMC261975 LVY261974:LVY261975 MFU261974:MFU261975 MPQ261974:MPQ261975 MZM261974:MZM261975 NJI261974:NJI261975 NTE261974:NTE261975 ODA261974:ODA261975 OMW261974:OMW261975 OWS261974:OWS261975 PGO261974:PGO261975 PQK261974:PQK261975 QAG261974:QAG261975 QKC261974:QKC261975 QTY261974:QTY261975 RDU261974:RDU261975 RNQ261974:RNQ261975 RXM261974:RXM261975 SHI261974:SHI261975 SRE261974:SRE261975 TBA261974:TBA261975 TKW261974:TKW261975 TUS261974:TUS261975 UEO261974:UEO261975 UOK261974:UOK261975 UYG261974:UYG261975 VIC261974:VIC261975 VRY261974:VRY261975 WBU261974:WBU261975 WLQ261974:WLQ261975 WVM261974:WVM261975 E327565:E327566 JA327510:JA327511 SW327510:SW327511 ACS327510:ACS327511 AMO327510:AMO327511 AWK327510:AWK327511 BGG327510:BGG327511 BQC327510:BQC327511 BZY327510:BZY327511 CJU327510:CJU327511 CTQ327510:CTQ327511 DDM327510:DDM327511 DNI327510:DNI327511 DXE327510:DXE327511 EHA327510:EHA327511 EQW327510:EQW327511 FAS327510:FAS327511 FKO327510:FKO327511 FUK327510:FUK327511 GEG327510:GEG327511 GOC327510:GOC327511 GXY327510:GXY327511 HHU327510:HHU327511 HRQ327510:HRQ327511 IBM327510:IBM327511 ILI327510:ILI327511 IVE327510:IVE327511 JFA327510:JFA327511 JOW327510:JOW327511 JYS327510:JYS327511 KIO327510:KIO327511 KSK327510:KSK327511 LCG327510:LCG327511 LMC327510:LMC327511 LVY327510:LVY327511 MFU327510:MFU327511 MPQ327510:MPQ327511 MZM327510:MZM327511 NJI327510:NJI327511 NTE327510:NTE327511 ODA327510:ODA327511 OMW327510:OMW327511 OWS327510:OWS327511 PGO327510:PGO327511 PQK327510:PQK327511 QAG327510:QAG327511 QKC327510:QKC327511 QTY327510:QTY327511 RDU327510:RDU327511 RNQ327510:RNQ327511 RXM327510:RXM327511 SHI327510:SHI327511 SRE327510:SRE327511 TBA327510:TBA327511 TKW327510:TKW327511 TUS327510:TUS327511 UEO327510:UEO327511 UOK327510:UOK327511 UYG327510:UYG327511 VIC327510:VIC327511 VRY327510:VRY327511 WBU327510:WBU327511 WLQ327510:WLQ327511 WVM327510:WVM327511 E393101:E393102 JA393046:JA393047 SW393046:SW393047 ACS393046:ACS393047 AMO393046:AMO393047 AWK393046:AWK393047 BGG393046:BGG393047 BQC393046:BQC393047 BZY393046:BZY393047 CJU393046:CJU393047 CTQ393046:CTQ393047 DDM393046:DDM393047 DNI393046:DNI393047 DXE393046:DXE393047 EHA393046:EHA393047 EQW393046:EQW393047 FAS393046:FAS393047 FKO393046:FKO393047 FUK393046:FUK393047 GEG393046:GEG393047 GOC393046:GOC393047 GXY393046:GXY393047 HHU393046:HHU393047 HRQ393046:HRQ393047 IBM393046:IBM393047 ILI393046:ILI393047 IVE393046:IVE393047 JFA393046:JFA393047 JOW393046:JOW393047 JYS393046:JYS393047 KIO393046:KIO393047 KSK393046:KSK393047 LCG393046:LCG393047 LMC393046:LMC393047 LVY393046:LVY393047 MFU393046:MFU393047 MPQ393046:MPQ393047 MZM393046:MZM393047 NJI393046:NJI393047 NTE393046:NTE393047 ODA393046:ODA393047 OMW393046:OMW393047 OWS393046:OWS393047 PGO393046:PGO393047 PQK393046:PQK393047 QAG393046:QAG393047 QKC393046:QKC393047 QTY393046:QTY393047 RDU393046:RDU393047 RNQ393046:RNQ393047 RXM393046:RXM393047 SHI393046:SHI393047 SRE393046:SRE393047 TBA393046:TBA393047 TKW393046:TKW393047 TUS393046:TUS393047 UEO393046:UEO393047 UOK393046:UOK393047 UYG393046:UYG393047 VIC393046:VIC393047 VRY393046:VRY393047 WBU393046:WBU393047 WLQ393046:WLQ393047 WVM393046:WVM393047 E458637:E458638 JA458582:JA458583 SW458582:SW458583 ACS458582:ACS458583 AMO458582:AMO458583 AWK458582:AWK458583 BGG458582:BGG458583 BQC458582:BQC458583 BZY458582:BZY458583 CJU458582:CJU458583 CTQ458582:CTQ458583 DDM458582:DDM458583 DNI458582:DNI458583 DXE458582:DXE458583 EHA458582:EHA458583 EQW458582:EQW458583 FAS458582:FAS458583 FKO458582:FKO458583 FUK458582:FUK458583 GEG458582:GEG458583 GOC458582:GOC458583 GXY458582:GXY458583 HHU458582:HHU458583 HRQ458582:HRQ458583 IBM458582:IBM458583 ILI458582:ILI458583 IVE458582:IVE458583 JFA458582:JFA458583 JOW458582:JOW458583 JYS458582:JYS458583 KIO458582:KIO458583 KSK458582:KSK458583 LCG458582:LCG458583 LMC458582:LMC458583 LVY458582:LVY458583 MFU458582:MFU458583 MPQ458582:MPQ458583 MZM458582:MZM458583 NJI458582:NJI458583 NTE458582:NTE458583 ODA458582:ODA458583 OMW458582:OMW458583 OWS458582:OWS458583 PGO458582:PGO458583 PQK458582:PQK458583 QAG458582:QAG458583 QKC458582:QKC458583 QTY458582:QTY458583 RDU458582:RDU458583 RNQ458582:RNQ458583 RXM458582:RXM458583 SHI458582:SHI458583 SRE458582:SRE458583 TBA458582:TBA458583 TKW458582:TKW458583 TUS458582:TUS458583 UEO458582:UEO458583 UOK458582:UOK458583 UYG458582:UYG458583 VIC458582:VIC458583 VRY458582:VRY458583 WBU458582:WBU458583 WLQ458582:WLQ458583 WVM458582:WVM458583 E524173:E524174 JA524118:JA524119 SW524118:SW524119 ACS524118:ACS524119 AMO524118:AMO524119 AWK524118:AWK524119 BGG524118:BGG524119 BQC524118:BQC524119 BZY524118:BZY524119 CJU524118:CJU524119 CTQ524118:CTQ524119 DDM524118:DDM524119 DNI524118:DNI524119 DXE524118:DXE524119 EHA524118:EHA524119 EQW524118:EQW524119 FAS524118:FAS524119 FKO524118:FKO524119 FUK524118:FUK524119 GEG524118:GEG524119 GOC524118:GOC524119 GXY524118:GXY524119 HHU524118:HHU524119 HRQ524118:HRQ524119 IBM524118:IBM524119 ILI524118:ILI524119 IVE524118:IVE524119 JFA524118:JFA524119 JOW524118:JOW524119 JYS524118:JYS524119 KIO524118:KIO524119 KSK524118:KSK524119 LCG524118:LCG524119 LMC524118:LMC524119 LVY524118:LVY524119 MFU524118:MFU524119 MPQ524118:MPQ524119 MZM524118:MZM524119 NJI524118:NJI524119 NTE524118:NTE524119 ODA524118:ODA524119 OMW524118:OMW524119 OWS524118:OWS524119 PGO524118:PGO524119 PQK524118:PQK524119 QAG524118:QAG524119 QKC524118:QKC524119 QTY524118:QTY524119 RDU524118:RDU524119 RNQ524118:RNQ524119 RXM524118:RXM524119 SHI524118:SHI524119 SRE524118:SRE524119 TBA524118:TBA524119 TKW524118:TKW524119 TUS524118:TUS524119 UEO524118:UEO524119 UOK524118:UOK524119 UYG524118:UYG524119 VIC524118:VIC524119 VRY524118:VRY524119 WBU524118:WBU524119 WLQ524118:WLQ524119 WVM524118:WVM524119 E589709:E589710 JA589654:JA589655 SW589654:SW589655 ACS589654:ACS589655 AMO589654:AMO589655 AWK589654:AWK589655 BGG589654:BGG589655 BQC589654:BQC589655 BZY589654:BZY589655 CJU589654:CJU589655 CTQ589654:CTQ589655 DDM589654:DDM589655 DNI589654:DNI589655 DXE589654:DXE589655 EHA589654:EHA589655 EQW589654:EQW589655 FAS589654:FAS589655 FKO589654:FKO589655 FUK589654:FUK589655 GEG589654:GEG589655 GOC589654:GOC589655 GXY589654:GXY589655 HHU589654:HHU589655 HRQ589654:HRQ589655 IBM589654:IBM589655 ILI589654:ILI589655 IVE589654:IVE589655 JFA589654:JFA589655 JOW589654:JOW589655 JYS589654:JYS589655 KIO589654:KIO589655 KSK589654:KSK589655 LCG589654:LCG589655 LMC589654:LMC589655 LVY589654:LVY589655 MFU589654:MFU589655 MPQ589654:MPQ589655 MZM589654:MZM589655 NJI589654:NJI589655 NTE589654:NTE589655 ODA589654:ODA589655 OMW589654:OMW589655 OWS589654:OWS589655 PGO589654:PGO589655 PQK589654:PQK589655 QAG589654:QAG589655 QKC589654:QKC589655 QTY589654:QTY589655 RDU589654:RDU589655 RNQ589654:RNQ589655 RXM589654:RXM589655 SHI589654:SHI589655 SRE589654:SRE589655 TBA589654:TBA589655 TKW589654:TKW589655 TUS589654:TUS589655 UEO589654:UEO589655 UOK589654:UOK589655 UYG589654:UYG589655 VIC589654:VIC589655 VRY589654:VRY589655 WBU589654:WBU589655 WLQ589654:WLQ589655 WVM589654:WVM589655 E655245:E655246 JA655190:JA655191 SW655190:SW655191 ACS655190:ACS655191 AMO655190:AMO655191 AWK655190:AWK655191 BGG655190:BGG655191 BQC655190:BQC655191 BZY655190:BZY655191 CJU655190:CJU655191 CTQ655190:CTQ655191 DDM655190:DDM655191 DNI655190:DNI655191 DXE655190:DXE655191 EHA655190:EHA655191 EQW655190:EQW655191 FAS655190:FAS655191 FKO655190:FKO655191 FUK655190:FUK655191 GEG655190:GEG655191 GOC655190:GOC655191 GXY655190:GXY655191 HHU655190:HHU655191 HRQ655190:HRQ655191 IBM655190:IBM655191 ILI655190:ILI655191 IVE655190:IVE655191 JFA655190:JFA655191 JOW655190:JOW655191 JYS655190:JYS655191 KIO655190:KIO655191 KSK655190:KSK655191 LCG655190:LCG655191 LMC655190:LMC655191 LVY655190:LVY655191 MFU655190:MFU655191 MPQ655190:MPQ655191 MZM655190:MZM655191 NJI655190:NJI655191 NTE655190:NTE655191 ODA655190:ODA655191 OMW655190:OMW655191 OWS655190:OWS655191 PGO655190:PGO655191 PQK655190:PQK655191 QAG655190:QAG655191 QKC655190:QKC655191 QTY655190:QTY655191 RDU655190:RDU655191 RNQ655190:RNQ655191 RXM655190:RXM655191 SHI655190:SHI655191 SRE655190:SRE655191 TBA655190:TBA655191 TKW655190:TKW655191 TUS655190:TUS655191 UEO655190:UEO655191 UOK655190:UOK655191 UYG655190:UYG655191 VIC655190:VIC655191 VRY655190:VRY655191 WBU655190:WBU655191 WLQ655190:WLQ655191 WVM655190:WVM655191 E720781:E720782 JA720726:JA720727 SW720726:SW720727 ACS720726:ACS720727 AMO720726:AMO720727 AWK720726:AWK720727 BGG720726:BGG720727 BQC720726:BQC720727 BZY720726:BZY720727 CJU720726:CJU720727 CTQ720726:CTQ720727 DDM720726:DDM720727 DNI720726:DNI720727 DXE720726:DXE720727 EHA720726:EHA720727 EQW720726:EQW720727 FAS720726:FAS720727 FKO720726:FKO720727 FUK720726:FUK720727 GEG720726:GEG720727 GOC720726:GOC720727 GXY720726:GXY720727 HHU720726:HHU720727 HRQ720726:HRQ720727 IBM720726:IBM720727 ILI720726:ILI720727 IVE720726:IVE720727 JFA720726:JFA720727 JOW720726:JOW720727 JYS720726:JYS720727 KIO720726:KIO720727 KSK720726:KSK720727 LCG720726:LCG720727 LMC720726:LMC720727 LVY720726:LVY720727 MFU720726:MFU720727 MPQ720726:MPQ720727 MZM720726:MZM720727 NJI720726:NJI720727 NTE720726:NTE720727 ODA720726:ODA720727 OMW720726:OMW720727 OWS720726:OWS720727 PGO720726:PGO720727 PQK720726:PQK720727 QAG720726:QAG720727 QKC720726:QKC720727 QTY720726:QTY720727 RDU720726:RDU720727 RNQ720726:RNQ720727 RXM720726:RXM720727 SHI720726:SHI720727 SRE720726:SRE720727 TBA720726:TBA720727 TKW720726:TKW720727 TUS720726:TUS720727 UEO720726:UEO720727 UOK720726:UOK720727 UYG720726:UYG720727 VIC720726:VIC720727 VRY720726:VRY720727 WBU720726:WBU720727 WLQ720726:WLQ720727 WVM720726:WVM720727 E786317:E786318 JA786262:JA786263 SW786262:SW786263 ACS786262:ACS786263 AMO786262:AMO786263 AWK786262:AWK786263 BGG786262:BGG786263 BQC786262:BQC786263 BZY786262:BZY786263 CJU786262:CJU786263 CTQ786262:CTQ786263 DDM786262:DDM786263 DNI786262:DNI786263 DXE786262:DXE786263 EHA786262:EHA786263 EQW786262:EQW786263 FAS786262:FAS786263 FKO786262:FKO786263 FUK786262:FUK786263 GEG786262:GEG786263 GOC786262:GOC786263 GXY786262:GXY786263 HHU786262:HHU786263 HRQ786262:HRQ786263 IBM786262:IBM786263 ILI786262:ILI786263 IVE786262:IVE786263 JFA786262:JFA786263 JOW786262:JOW786263 JYS786262:JYS786263 KIO786262:KIO786263 KSK786262:KSK786263 LCG786262:LCG786263 LMC786262:LMC786263 LVY786262:LVY786263 MFU786262:MFU786263 MPQ786262:MPQ786263 MZM786262:MZM786263 NJI786262:NJI786263 NTE786262:NTE786263 ODA786262:ODA786263 OMW786262:OMW786263 OWS786262:OWS786263 PGO786262:PGO786263 PQK786262:PQK786263 QAG786262:QAG786263 QKC786262:QKC786263 QTY786262:QTY786263 RDU786262:RDU786263 RNQ786262:RNQ786263 RXM786262:RXM786263 SHI786262:SHI786263 SRE786262:SRE786263 TBA786262:TBA786263 TKW786262:TKW786263 TUS786262:TUS786263 UEO786262:UEO786263 UOK786262:UOK786263 UYG786262:UYG786263 VIC786262:VIC786263 VRY786262:VRY786263 WBU786262:WBU786263 WLQ786262:WLQ786263 WVM786262:WVM786263 E851853:E851854 JA851798:JA851799 SW851798:SW851799 ACS851798:ACS851799 AMO851798:AMO851799 AWK851798:AWK851799 BGG851798:BGG851799 BQC851798:BQC851799 BZY851798:BZY851799 CJU851798:CJU851799 CTQ851798:CTQ851799 DDM851798:DDM851799 DNI851798:DNI851799 DXE851798:DXE851799 EHA851798:EHA851799 EQW851798:EQW851799 FAS851798:FAS851799 FKO851798:FKO851799 FUK851798:FUK851799 GEG851798:GEG851799 GOC851798:GOC851799 GXY851798:GXY851799 HHU851798:HHU851799 HRQ851798:HRQ851799 IBM851798:IBM851799 ILI851798:ILI851799 IVE851798:IVE851799 JFA851798:JFA851799 JOW851798:JOW851799 JYS851798:JYS851799 KIO851798:KIO851799 KSK851798:KSK851799 LCG851798:LCG851799 LMC851798:LMC851799 LVY851798:LVY851799 MFU851798:MFU851799 MPQ851798:MPQ851799 MZM851798:MZM851799 NJI851798:NJI851799 NTE851798:NTE851799 ODA851798:ODA851799 OMW851798:OMW851799 OWS851798:OWS851799 PGO851798:PGO851799 PQK851798:PQK851799 QAG851798:QAG851799 QKC851798:QKC851799 QTY851798:QTY851799 RDU851798:RDU851799 RNQ851798:RNQ851799 RXM851798:RXM851799 SHI851798:SHI851799 SRE851798:SRE851799 TBA851798:TBA851799 TKW851798:TKW851799 TUS851798:TUS851799 UEO851798:UEO851799 UOK851798:UOK851799 UYG851798:UYG851799 VIC851798:VIC851799 VRY851798:VRY851799 WBU851798:WBU851799 WLQ851798:WLQ851799 WVM851798:WVM851799 E917389:E917390 JA917334:JA917335 SW917334:SW917335 ACS917334:ACS917335 AMO917334:AMO917335 AWK917334:AWK917335 BGG917334:BGG917335 BQC917334:BQC917335 BZY917334:BZY917335 CJU917334:CJU917335 CTQ917334:CTQ917335 DDM917334:DDM917335 DNI917334:DNI917335 DXE917334:DXE917335 EHA917334:EHA917335 EQW917334:EQW917335 FAS917334:FAS917335 FKO917334:FKO917335 FUK917334:FUK917335 GEG917334:GEG917335 GOC917334:GOC917335 GXY917334:GXY917335 HHU917334:HHU917335 HRQ917334:HRQ917335 IBM917334:IBM917335 ILI917334:ILI917335 IVE917334:IVE917335 JFA917334:JFA917335 JOW917334:JOW917335 JYS917334:JYS917335 KIO917334:KIO917335 KSK917334:KSK917335 LCG917334:LCG917335 LMC917334:LMC917335 LVY917334:LVY917335 MFU917334:MFU917335 MPQ917334:MPQ917335 MZM917334:MZM917335 NJI917334:NJI917335 NTE917334:NTE917335 ODA917334:ODA917335 OMW917334:OMW917335 OWS917334:OWS917335 PGO917334:PGO917335 PQK917334:PQK917335 QAG917334:QAG917335 QKC917334:QKC917335 QTY917334:QTY917335 RDU917334:RDU917335 RNQ917334:RNQ917335 RXM917334:RXM917335 SHI917334:SHI917335 SRE917334:SRE917335 TBA917334:TBA917335 TKW917334:TKW917335 TUS917334:TUS917335 UEO917334:UEO917335 UOK917334:UOK917335 UYG917334:UYG917335 VIC917334:VIC917335 VRY917334:VRY917335 WBU917334:WBU917335 WLQ917334:WLQ917335 WVM917334:WVM917335 E982925:E982926 JA982870:JA982871 SW982870:SW982871 ACS982870:ACS982871 AMO982870:AMO982871 AWK982870:AWK982871 BGG982870:BGG982871 BQC982870:BQC982871 BZY982870:BZY982871 CJU982870:CJU982871 CTQ982870:CTQ982871 DDM982870:DDM982871 DNI982870:DNI982871 DXE982870:DXE982871 EHA982870:EHA982871 EQW982870:EQW982871 FAS982870:FAS982871 FKO982870:FKO982871 FUK982870:FUK982871 GEG982870:GEG982871 GOC982870:GOC982871 GXY982870:GXY982871 HHU982870:HHU982871 HRQ982870:HRQ982871 IBM982870:IBM982871 ILI982870:ILI982871 IVE982870:IVE982871 JFA982870:JFA982871 JOW982870:JOW982871 JYS982870:JYS982871 KIO982870:KIO982871 KSK982870:KSK982871 LCG982870:LCG982871 LMC982870:LMC982871 LVY982870:LVY982871 MFU982870:MFU982871 MPQ982870:MPQ982871 MZM982870:MZM982871 NJI982870:NJI982871 NTE982870:NTE982871 ODA982870:ODA982871 OMW982870:OMW982871 OWS982870:OWS982871 PGO982870:PGO982871 PQK982870:PQK982871 QAG982870:QAG982871 QKC982870:QKC982871 QTY982870:QTY982871 RDU982870:RDU982871 RNQ982870:RNQ982871 RXM982870:RXM982871 SHI982870:SHI982871 SRE982870:SRE982871 TBA982870:TBA982871 TKW982870:TKW982871 TUS982870:TUS982871 UEO982870:UEO982871 UOK982870:UOK982871 UYG982870:UYG982871 VIC982870:VIC982871 VRY982870:VRY982871 WBU982870:WBU982871 WLQ982870:WLQ982871 WVM982870:WVM982871 E65369 JA65314 SW65314 ACS65314 AMO65314 AWK65314 BGG65314 BQC65314 BZY65314 CJU65314 CTQ65314 DDM65314 DNI65314 DXE65314 EHA65314 EQW65314 FAS65314 FKO65314 FUK65314 GEG65314 GOC65314 GXY65314 HHU65314 HRQ65314 IBM65314 ILI65314 IVE65314 JFA65314 JOW65314 JYS65314 KIO65314 KSK65314 LCG65314 LMC65314 LVY65314 MFU65314 MPQ65314 MZM65314 NJI65314 NTE65314 ODA65314 OMW65314 OWS65314 PGO65314 PQK65314 QAG65314 QKC65314 QTY65314 RDU65314 RNQ65314 RXM65314 SHI65314 SRE65314 TBA65314 TKW65314 TUS65314 UEO65314 UOK65314 UYG65314 VIC65314 VRY65314 WBU65314 WLQ65314 WVM65314 E130905 JA130850 SW130850 ACS130850 AMO130850 AWK130850 BGG130850 BQC130850 BZY130850 CJU130850 CTQ130850 DDM130850 DNI130850 DXE130850 EHA130850 EQW130850 FAS130850 FKO130850 FUK130850 GEG130850 GOC130850 GXY130850 HHU130850 HRQ130850 IBM130850 ILI130850 IVE130850 JFA130850 JOW130850 JYS130850 KIO130850 KSK130850 LCG130850 LMC130850 LVY130850 MFU130850 MPQ130850 MZM130850 NJI130850 NTE130850 ODA130850 OMW130850 OWS130850 PGO130850 PQK130850 QAG130850 QKC130850 QTY130850 RDU130850 RNQ130850 RXM130850 SHI130850 SRE130850 TBA130850 TKW130850 TUS130850 UEO130850 UOK130850 UYG130850 VIC130850 VRY130850 WBU130850 WLQ130850 WVM130850 E196441 JA196386 SW196386 ACS196386 AMO196386 AWK196386 BGG196386 BQC196386 BZY196386 CJU196386 CTQ196386 DDM196386 DNI196386 DXE196386 EHA196386 EQW196386 FAS196386 FKO196386 FUK196386 GEG196386 GOC196386 GXY196386 HHU196386 HRQ196386 IBM196386 ILI196386 IVE196386 JFA196386 JOW196386 JYS196386 KIO196386 KSK196386 LCG196386 LMC196386 LVY196386 MFU196386 MPQ196386 MZM196386 NJI196386 NTE196386 ODA196386 OMW196386 OWS196386 PGO196386 PQK196386 QAG196386 QKC196386 QTY196386 RDU196386 RNQ196386 RXM196386 SHI196386 SRE196386 TBA196386 TKW196386 TUS196386 UEO196386 UOK196386 UYG196386 VIC196386 VRY196386 WBU196386 WLQ196386 WVM196386 E261977 JA261922 SW261922 ACS261922 AMO261922 AWK261922 BGG261922 BQC261922 BZY261922 CJU261922 CTQ261922 DDM261922 DNI261922 DXE261922 EHA261922 EQW261922 FAS261922 FKO261922 FUK261922 GEG261922 GOC261922 GXY261922 HHU261922 HRQ261922 IBM261922 ILI261922 IVE261922 JFA261922 JOW261922 JYS261922 KIO261922 KSK261922 LCG261922 LMC261922 LVY261922 MFU261922 MPQ261922 MZM261922 NJI261922 NTE261922 ODA261922 OMW261922 OWS261922 PGO261922 PQK261922 QAG261922 QKC261922 QTY261922 RDU261922 RNQ261922 RXM261922 SHI261922 SRE261922 TBA261922 TKW261922 TUS261922 UEO261922 UOK261922 UYG261922 VIC261922 VRY261922 WBU261922 WLQ261922 WVM261922 E327513 JA327458 SW327458 ACS327458 AMO327458 AWK327458 BGG327458 BQC327458 BZY327458 CJU327458 CTQ327458 DDM327458 DNI327458 DXE327458 EHA327458 EQW327458 FAS327458 FKO327458 FUK327458 GEG327458 GOC327458 GXY327458 HHU327458 HRQ327458 IBM327458 ILI327458 IVE327458 JFA327458 JOW327458 JYS327458 KIO327458 KSK327458 LCG327458 LMC327458 LVY327458 MFU327458 MPQ327458 MZM327458 NJI327458 NTE327458 ODA327458 OMW327458 OWS327458 PGO327458 PQK327458 QAG327458 QKC327458 QTY327458 RDU327458 RNQ327458 RXM327458 SHI327458 SRE327458 TBA327458 TKW327458 TUS327458 UEO327458 UOK327458 UYG327458 VIC327458 VRY327458 WBU327458 WLQ327458 WVM327458 E393049 JA392994 SW392994 ACS392994 AMO392994 AWK392994 BGG392994 BQC392994 BZY392994 CJU392994 CTQ392994 DDM392994 DNI392994 DXE392994 EHA392994 EQW392994 FAS392994 FKO392994 FUK392994 GEG392994 GOC392994 GXY392994 HHU392994 HRQ392994 IBM392994 ILI392994 IVE392994 JFA392994 JOW392994 JYS392994 KIO392994 KSK392994 LCG392994 LMC392994 LVY392994 MFU392994 MPQ392994 MZM392994 NJI392994 NTE392994 ODA392994 OMW392994 OWS392994 PGO392994 PQK392994 QAG392994 QKC392994 QTY392994 RDU392994 RNQ392994 RXM392994 SHI392994 SRE392994 TBA392994 TKW392994 TUS392994 UEO392994 UOK392994 UYG392994 VIC392994 VRY392994 WBU392994 WLQ392994 WVM392994 E458585 JA458530 SW458530 ACS458530 AMO458530 AWK458530 BGG458530 BQC458530 BZY458530 CJU458530 CTQ458530 DDM458530 DNI458530 DXE458530 EHA458530 EQW458530 FAS458530 FKO458530 FUK458530 GEG458530 GOC458530 GXY458530 HHU458530 HRQ458530 IBM458530 ILI458530 IVE458530 JFA458530 JOW458530 JYS458530 KIO458530 KSK458530 LCG458530 LMC458530 LVY458530 MFU458530 MPQ458530 MZM458530 NJI458530 NTE458530 ODA458530 OMW458530 OWS458530 PGO458530 PQK458530 QAG458530 QKC458530 QTY458530 RDU458530 RNQ458530 RXM458530 SHI458530 SRE458530 TBA458530 TKW458530 TUS458530 UEO458530 UOK458530 UYG458530 VIC458530 VRY458530 WBU458530 WLQ458530 WVM458530 E524121 JA524066 SW524066 ACS524066 AMO524066 AWK524066 BGG524066 BQC524066 BZY524066 CJU524066 CTQ524066 DDM524066 DNI524066 DXE524066 EHA524066 EQW524066 FAS524066 FKO524066 FUK524066 GEG524066 GOC524066 GXY524066 HHU524066 HRQ524066 IBM524066 ILI524066 IVE524066 JFA524066 JOW524066 JYS524066 KIO524066 KSK524066 LCG524066 LMC524066 LVY524066 MFU524066 MPQ524066 MZM524066 NJI524066 NTE524066 ODA524066 OMW524066 OWS524066 PGO524066 PQK524066 QAG524066 QKC524066 QTY524066 RDU524066 RNQ524066 RXM524066 SHI524066 SRE524066 TBA524066 TKW524066 TUS524066 UEO524066 UOK524066 UYG524066 VIC524066 VRY524066 WBU524066 WLQ524066 WVM524066 E589657 JA589602 SW589602 ACS589602 AMO589602 AWK589602 BGG589602 BQC589602 BZY589602 CJU589602 CTQ589602 DDM589602 DNI589602 DXE589602 EHA589602 EQW589602 FAS589602 FKO589602 FUK589602 GEG589602 GOC589602 GXY589602 HHU589602 HRQ589602 IBM589602 ILI589602 IVE589602 JFA589602 JOW589602 JYS589602 KIO589602 KSK589602 LCG589602 LMC589602 LVY589602 MFU589602 MPQ589602 MZM589602 NJI589602 NTE589602 ODA589602 OMW589602 OWS589602 PGO589602 PQK589602 QAG589602 QKC589602 QTY589602 RDU589602 RNQ589602 RXM589602 SHI589602 SRE589602 TBA589602 TKW589602 TUS589602 UEO589602 UOK589602 UYG589602 VIC589602 VRY589602 WBU589602 WLQ589602 WVM589602 E655193 JA655138 SW655138 ACS655138 AMO655138 AWK655138 BGG655138 BQC655138 BZY655138 CJU655138 CTQ655138 DDM655138 DNI655138 DXE655138 EHA655138 EQW655138 FAS655138 FKO655138 FUK655138 GEG655138 GOC655138 GXY655138 HHU655138 HRQ655138 IBM655138 ILI655138 IVE655138 JFA655138 JOW655138 JYS655138 KIO655138 KSK655138 LCG655138 LMC655138 LVY655138 MFU655138 MPQ655138 MZM655138 NJI655138 NTE655138 ODA655138 OMW655138 OWS655138 PGO655138 PQK655138 QAG655138 QKC655138 QTY655138 RDU655138 RNQ655138 RXM655138 SHI655138 SRE655138 TBA655138 TKW655138 TUS655138 UEO655138 UOK655138 UYG655138 VIC655138 VRY655138 WBU655138 WLQ655138 WVM655138 E720729 JA720674 SW720674 ACS720674 AMO720674 AWK720674 BGG720674 BQC720674 BZY720674 CJU720674 CTQ720674 DDM720674 DNI720674 DXE720674 EHA720674 EQW720674 FAS720674 FKO720674 FUK720674 GEG720674 GOC720674 GXY720674 HHU720674 HRQ720674 IBM720674 ILI720674 IVE720674 JFA720674 JOW720674 JYS720674 KIO720674 KSK720674 LCG720674 LMC720674 LVY720674 MFU720674 MPQ720674 MZM720674 NJI720674 NTE720674 ODA720674 OMW720674 OWS720674 PGO720674 PQK720674 QAG720674 QKC720674 QTY720674 RDU720674 RNQ720674 RXM720674 SHI720674 SRE720674 TBA720674 TKW720674 TUS720674 UEO720674 UOK720674 UYG720674 VIC720674 VRY720674 WBU720674 WLQ720674 WVM720674 E786265 JA786210 SW786210 ACS786210 AMO786210 AWK786210 BGG786210 BQC786210 BZY786210 CJU786210 CTQ786210 DDM786210 DNI786210 DXE786210 EHA786210 EQW786210 FAS786210 FKO786210 FUK786210 GEG786210 GOC786210 GXY786210 HHU786210 HRQ786210 IBM786210 ILI786210 IVE786210 JFA786210 JOW786210 JYS786210 KIO786210 KSK786210 LCG786210 LMC786210 LVY786210 MFU786210 MPQ786210 MZM786210 NJI786210 NTE786210 ODA786210 OMW786210 OWS786210 PGO786210 PQK786210 QAG786210 QKC786210 QTY786210 RDU786210 RNQ786210 RXM786210 SHI786210 SRE786210 TBA786210 TKW786210 TUS786210 UEO786210 UOK786210 UYG786210 VIC786210 VRY786210 WBU786210 WLQ786210 WVM786210 E851801 JA851746 SW851746 ACS851746 AMO851746 AWK851746 BGG851746 BQC851746 BZY851746 CJU851746 CTQ851746 DDM851746 DNI851746 DXE851746 EHA851746 EQW851746 FAS851746 FKO851746 FUK851746 GEG851746 GOC851746 GXY851746 HHU851746 HRQ851746 IBM851746 ILI851746 IVE851746 JFA851746 JOW851746 JYS851746 KIO851746 KSK851746 LCG851746 LMC851746 LVY851746 MFU851746 MPQ851746 MZM851746 NJI851746 NTE851746 ODA851746 OMW851746 OWS851746 PGO851746 PQK851746 QAG851746 QKC851746 QTY851746 RDU851746 RNQ851746 RXM851746 SHI851746 SRE851746 TBA851746 TKW851746 TUS851746 UEO851746 UOK851746 UYG851746 VIC851746 VRY851746 WBU851746 WLQ851746 WVM851746 E917337 JA917282 SW917282 ACS917282 AMO917282 AWK917282 BGG917282 BQC917282 BZY917282 CJU917282 CTQ917282 DDM917282 DNI917282 DXE917282 EHA917282 EQW917282 FAS917282 FKO917282 FUK917282 GEG917282 GOC917282 GXY917282 HHU917282 HRQ917282 IBM917282 ILI917282 IVE917282 JFA917282 JOW917282 JYS917282 KIO917282 KSK917282 LCG917282 LMC917282 LVY917282 MFU917282 MPQ917282 MZM917282 NJI917282 NTE917282 ODA917282 OMW917282 OWS917282 PGO917282 PQK917282 QAG917282 QKC917282 QTY917282 RDU917282 RNQ917282 RXM917282 SHI917282 SRE917282 TBA917282 TKW917282 TUS917282 UEO917282 UOK917282 UYG917282 VIC917282 VRY917282 WBU917282 WLQ917282 WVM917282 E982873 JA982818 SW982818 ACS982818 AMO982818 AWK982818 BGG982818 BQC982818 BZY982818 CJU982818 CTQ982818 DDM982818 DNI982818 DXE982818 EHA982818 EQW982818 FAS982818 FKO982818 FUK982818 GEG982818 GOC982818 GXY982818 HHU982818 HRQ982818 IBM982818 ILI982818 IVE982818 JFA982818 JOW982818 JYS982818 KIO982818 KSK982818 LCG982818 LMC982818 LVY982818 MFU982818 MPQ982818 MZM982818 NJI982818 NTE982818 ODA982818 OMW982818 OWS982818 PGO982818 PQK982818 QAG982818 QKC982818 QTY982818 RDU982818 RNQ982818 RXM982818 SHI982818 SRE982818 TBA982818 TKW982818 TUS982818 UEO982818 UOK982818 UYG982818 VIC982818 VRY982818 WBU982818 WLQ982818 WVM982818 E65387 JA65332 SW65332 ACS65332 AMO65332 AWK65332 BGG65332 BQC65332 BZY65332 CJU65332 CTQ65332 DDM65332 DNI65332 DXE65332 EHA65332 EQW65332 FAS65332 FKO65332 FUK65332 GEG65332 GOC65332 GXY65332 HHU65332 HRQ65332 IBM65332 ILI65332 IVE65332 JFA65332 JOW65332 JYS65332 KIO65332 KSK65332 LCG65332 LMC65332 LVY65332 MFU65332 MPQ65332 MZM65332 NJI65332 NTE65332 ODA65332 OMW65332 OWS65332 PGO65332 PQK65332 QAG65332 QKC65332 QTY65332 RDU65332 RNQ65332 RXM65332 SHI65332 SRE65332 TBA65332 TKW65332 TUS65332 UEO65332 UOK65332 UYG65332 VIC65332 VRY65332 WBU65332 WLQ65332 WVM65332 E130923 JA130868 SW130868 ACS130868 AMO130868 AWK130868 BGG130868 BQC130868 BZY130868 CJU130868 CTQ130868 DDM130868 DNI130868 DXE130868 EHA130868 EQW130868 FAS130868 FKO130868 FUK130868 GEG130868 GOC130868 GXY130868 HHU130868 HRQ130868 IBM130868 ILI130868 IVE130868 JFA130868 JOW130868 JYS130868 KIO130868 KSK130868 LCG130868 LMC130868 LVY130868 MFU130868 MPQ130868 MZM130868 NJI130868 NTE130868 ODA130868 OMW130868 OWS130868 PGO130868 PQK130868 QAG130868 QKC130868 QTY130868 RDU130868 RNQ130868 RXM130868 SHI130868 SRE130868 TBA130868 TKW130868 TUS130868 UEO130868 UOK130868 UYG130868 VIC130868 VRY130868 WBU130868 WLQ130868 WVM130868 E196459 JA196404 SW196404 ACS196404 AMO196404 AWK196404 BGG196404 BQC196404 BZY196404 CJU196404 CTQ196404 DDM196404 DNI196404 DXE196404 EHA196404 EQW196404 FAS196404 FKO196404 FUK196404 GEG196404 GOC196404 GXY196404 HHU196404 HRQ196404 IBM196404 ILI196404 IVE196404 JFA196404 JOW196404 JYS196404 KIO196404 KSK196404 LCG196404 LMC196404 LVY196404 MFU196404 MPQ196404 MZM196404 NJI196404 NTE196404 ODA196404 OMW196404 OWS196404 PGO196404 PQK196404 QAG196404 QKC196404 QTY196404 RDU196404 RNQ196404 RXM196404 SHI196404 SRE196404 TBA196404 TKW196404 TUS196404 UEO196404 UOK196404 UYG196404 VIC196404 VRY196404 WBU196404 WLQ196404 WVM196404 E261995 JA261940 SW261940 ACS261940 AMO261940 AWK261940 BGG261940 BQC261940 BZY261940 CJU261940 CTQ261940 DDM261940 DNI261940 DXE261940 EHA261940 EQW261940 FAS261940 FKO261940 FUK261940 GEG261940 GOC261940 GXY261940 HHU261940 HRQ261940 IBM261940 ILI261940 IVE261940 JFA261940 JOW261940 JYS261940 KIO261940 KSK261940 LCG261940 LMC261940 LVY261940 MFU261940 MPQ261940 MZM261940 NJI261940 NTE261940 ODA261940 OMW261940 OWS261940 PGO261940 PQK261940 QAG261940 QKC261940 QTY261940 RDU261940 RNQ261940 RXM261940 SHI261940 SRE261940 TBA261940 TKW261940 TUS261940 UEO261940 UOK261940 UYG261940 VIC261940 VRY261940 WBU261940 WLQ261940 WVM261940 E327531 JA327476 SW327476 ACS327476 AMO327476 AWK327476 BGG327476 BQC327476 BZY327476 CJU327476 CTQ327476 DDM327476 DNI327476 DXE327476 EHA327476 EQW327476 FAS327476 FKO327476 FUK327476 GEG327476 GOC327476 GXY327476 HHU327476 HRQ327476 IBM327476 ILI327476 IVE327476 JFA327476 JOW327476 JYS327476 KIO327476 KSK327476 LCG327476 LMC327476 LVY327476 MFU327476 MPQ327476 MZM327476 NJI327476 NTE327476 ODA327476 OMW327476 OWS327476 PGO327476 PQK327476 QAG327476 QKC327476 QTY327476 RDU327476 RNQ327476 RXM327476 SHI327476 SRE327476 TBA327476 TKW327476 TUS327476 UEO327476 UOK327476 UYG327476 VIC327476 VRY327476 WBU327476 WLQ327476 WVM327476 E393067 JA393012 SW393012 ACS393012 AMO393012 AWK393012 BGG393012 BQC393012 BZY393012 CJU393012 CTQ393012 DDM393012 DNI393012 DXE393012 EHA393012 EQW393012 FAS393012 FKO393012 FUK393012 GEG393012 GOC393012 GXY393012 HHU393012 HRQ393012 IBM393012 ILI393012 IVE393012 JFA393012 JOW393012 JYS393012 KIO393012 KSK393012 LCG393012 LMC393012 LVY393012 MFU393012 MPQ393012 MZM393012 NJI393012 NTE393012 ODA393012 OMW393012 OWS393012 PGO393012 PQK393012 QAG393012 QKC393012 QTY393012 RDU393012 RNQ393012 RXM393012 SHI393012 SRE393012 TBA393012 TKW393012 TUS393012 UEO393012 UOK393012 UYG393012 VIC393012 VRY393012 WBU393012 WLQ393012 WVM393012 E458603 JA458548 SW458548 ACS458548 AMO458548 AWK458548 BGG458548 BQC458548 BZY458548 CJU458548 CTQ458548 DDM458548 DNI458548 DXE458548 EHA458548 EQW458548 FAS458548 FKO458548 FUK458548 GEG458548 GOC458548 GXY458548 HHU458548 HRQ458548 IBM458548 ILI458548 IVE458548 JFA458548 JOW458548 JYS458548 KIO458548 KSK458548 LCG458548 LMC458548 LVY458548 MFU458548 MPQ458548 MZM458548 NJI458548 NTE458548 ODA458548 OMW458548 OWS458548 PGO458548 PQK458548 QAG458548 QKC458548 QTY458548 RDU458548 RNQ458548 RXM458548 SHI458548 SRE458548 TBA458548 TKW458548 TUS458548 UEO458548 UOK458548 UYG458548 VIC458548 VRY458548 WBU458548 WLQ458548 WVM458548 E524139 JA524084 SW524084 ACS524084 AMO524084 AWK524084 BGG524084 BQC524084 BZY524084 CJU524084 CTQ524084 DDM524084 DNI524084 DXE524084 EHA524084 EQW524084 FAS524084 FKO524084 FUK524084 GEG524084 GOC524084 GXY524084 HHU524084 HRQ524084 IBM524084 ILI524084 IVE524084 JFA524084 JOW524084 JYS524084 KIO524084 KSK524084 LCG524084 LMC524084 LVY524084 MFU524084 MPQ524084 MZM524084 NJI524084 NTE524084 ODA524084 OMW524084 OWS524084 PGO524084 PQK524084 QAG524084 QKC524084 QTY524084 RDU524084 RNQ524084 RXM524084 SHI524084 SRE524084 TBA524084 TKW524084 TUS524084 UEO524084 UOK524084 UYG524084 VIC524084 VRY524084 WBU524084 WLQ524084 WVM524084 E589675 JA589620 SW589620 ACS589620 AMO589620 AWK589620 BGG589620 BQC589620 BZY589620 CJU589620 CTQ589620 DDM589620 DNI589620 DXE589620 EHA589620 EQW589620 FAS589620 FKO589620 FUK589620 GEG589620 GOC589620 GXY589620 HHU589620 HRQ589620 IBM589620 ILI589620 IVE589620 JFA589620 JOW589620 JYS589620 KIO589620 KSK589620 LCG589620 LMC589620 LVY589620 MFU589620 MPQ589620 MZM589620 NJI589620 NTE589620 ODA589620 OMW589620 OWS589620 PGO589620 PQK589620 QAG589620 QKC589620 QTY589620 RDU589620 RNQ589620 RXM589620 SHI589620 SRE589620 TBA589620 TKW589620 TUS589620 UEO589620 UOK589620 UYG589620 VIC589620 VRY589620 WBU589620 WLQ589620 WVM589620 E655211 JA655156 SW655156 ACS655156 AMO655156 AWK655156 BGG655156 BQC655156 BZY655156 CJU655156 CTQ655156 DDM655156 DNI655156 DXE655156 EHA655156 EQW655156 FAS655156 FKO655156 FUK655156 GEG655156 GOC655156 GXY655156 HHU655156 HRQ655156 IBM655156 ILI655156 IVE655156 JFA655156 JOW655156 JYS655156 KIO655156 KSK655156 LCG655156 LMC655156 LVY655156 MFU655156 MPQ655156 MZM655156 NJI655156 NTE655156 ODA655156 OMW655156 OWS655156 PGO655156 PQK655156 QAG655156 QKC655156 QTY655156 RDU655156 RNQ655156 RXM655156 SHI655156 SRE655156 TBA655156 TKW655156 TUS655156 UEO655156 UOK655156 UYG655156 VIC655156 VRY655156 WBU655156 WLQ655156 WVM655156 E720747 JA720692 SW720692 ACS720692 AMO720692 AWK720692 BGG720692 BQC720692 BZY720692 CJU720692 CTQ720692 DDM720692 DNI720692 DXE720692 EHA720692 EQW720692 FAS720692 FKO720692 FUK720692 GEG720692 GOC720692 GXY720692 HHU720692 HRQ720692 IBM720692 ILI720692 IVE720692 JFA720692 JOW720692 JYS720692 KIO720692 KSK720692 LCG720692 LMC720692 LVY720692 MFU720692 MPQ720692 MZM720692 NJI720692 NTE720692 ODA720692 OMW720692 OWS720692 PGO720692 PQK720692 QAG720692 QKC720692 QTY720692 RDU720692 RNQ720692 RXM720692 SHI720692 SRE720692 TBA720692 TKW720692 TUS720692 UEO720692 UOK720692 UYG720692 VIC720692 VRY720692 WBU720692 WLQ720692 WVM720692 E786283 JA786228 SW786228 ACS786228 AMO786228 AWK786228 BGG786228 BQC786228 BZY786228 CJU786228 CTQ786228 DDM786228 DNI786228 DXE786228 EHA786228 EQW786228 FAS786228 FKO786228 FUK786228 GEG786228 GOC786228 GXY786228 HHU786228 HRQ786228 IBM786228 ILI786228 IVE786228 JFA786228 JOW786228 JYS786228 KIO786228 KSK786228 LCG786228 LMC786228 LVY786228 MFU786228 MPQ786228 MZM786228 NJI786228 NTE786228 ODA786228 OMW786228 OWS786228 PGO786228 PQK786228 QAG786228 QKC786228 QTY786228 RDU786228 RNQ786228 RXM786228 SHI786228 SRE786228 TBA786228 TKW786228 TUS786228 UEO786228 UOK786228 UYG786228 VIC786228 VRY786228 WBU786228 WLQ786228 WVM786228 E851819 JA851764 SW851764 ACS851764 AMO851764 AWK851764 BGG851764 BQC851764 BZY851764 CJU851764 CTQ851764 DDM851764 DNI851764 DXE851764 EHA851764 EQW851764 FAS851764 FKO851764 FUK851764 GEG851764 GOC851764 GXY851764 HHU851764 HRQ851764 IBM851764 ILI851764 IVE851764 JFA851764 JOW851764 JYS851764 KIO851764 KSK851764 LCG851764 LMC851764 LVY851764 MFU851764 MPQ851764 MZM851764 NJI851764 NTE851764 ODA851764 OMW851764 OWS851764 PGO851764 PQK851764 QAG851764 QKC851764 QTY851764 RDU851764 RNQ851764 RXM851764 SHI851764 SRE851764 TBA851764 TKW851764 TUS851764 UEO851764 UOK851764 UYG851764 VIC851764 VRY851764 WBU851764 WLQ851764 WVM851764 E917355 JA917300 SW917300 ACS917300 AMO917300 AWK917300 BGG917300 BQC917300 BZY917300 CJU917300 CTQ917300 DDM917300 DNI917300 DXE917300 EHA917300 EQW917300 FAS917300 FKO917300 FUK917300 GEG917300 GOC917300 GXY917300 HHU917300 HRQ917300 IBM917300 ILI917300 IVE917300 JFA917300 JOW917300 JYS917300 KIO917300 KSK917300 LCG917300 LMC917300 LVY917300 MFU917300 MPQ917300 MZM917300 NJI917300 NTE917300 ODA917300 OMW917300 OWS917300 PGO917300 PQK917300 QAG917300 QKC917300 QTY917300 RDU917300 RNQ917300 RXM917300 SHI917300 SRE917300 TBA917300 TKW917300 TUS917300 UEO917300 UOK917300 UYG917300 VIC917300 VRY917300 WBU917300 WLQ917300 WVM917300 E982891 JA982836 SW982836 ACS982836 AMO982836 AWK982836 BGG982836 BQC982836 BZY982836 CJU982836 CTQ982836 DDM982836 DNI982836 DXE982836 EHA982836 EQW982836 FAS982836 FKO982836 FUK982836 GEG982836 GOC982836 GXY982836 HHU982836 HRQ982836 IBM982836 ILI982836 IVE982836 JFA982836 JOW982836 JYS982836 KIO982836 KSK982836 LCG982836 LMC982836 LVY982836 MFU982836 MPQ982836 MZM982836 NJI982836 NTE982836 ODA982836 OMW982836 OWS982836 PGO982836 PQK982836 QAG982836 QKC982836 QTY982836 RDU982836 RNQ982836 RXM982836 SHI982836 SRE982836 TBA982836 TKW982836 TUS982836 UEO982836 UOK982836 UYG982836 VIC982836 VRY982836 WBU982836 WLQ982836 WVM982836 E65389 JA65334 SW65334 ACS65334 AMO65334 AWK65334 BGG65334 BQC65334 BZY65334 CJU65334 CTQ65334 DDM65334 DNI65334 DXE65334 EHA65334 EQW65334 FAS65334 FKO65334 FUK65334 GEG65334 GOC65334 GXY65334 HHU65334 HRQ65334 IBM65334 ILI65334 IVE65334 JFA65334 JOW65334 JYS65334 KIO65334 KSK65334 LCG65334 LMC65334 LVY65334 MFU65334 MPQ65334 MZM65334 NJI65334 NTE65334 ODA65334 OMW65334 OWS65334 PGO65334 PQK65334 QAG65334 QKC65334 QTY65334 RDU65334 RNQ65334 RXM65334 SHI65334 SRE65334 TBA65334 TKW65334 TUS65334 UEO65334 UOK65334 UYG65334 VIC65334 VRY65334 WBU65334 WLQ65334 WVM65334 E130925 JA130870 SW130870 ACS130870 AMO130870 AWK130870 BGG130870 BQC130870 BZY130870 CJU130870 CTQ130870 DDM130870 DNI130870 DXE130870 EHA130870 EQW130870 FAS130870 FKO130870 FUK130870 GEG130870 GOC130870 GXY130870 HHU130870 HRQ130870 IBM130870 ILI130870 IVE130870 JFA130870 JOW130870 JYS130870 KIO130870 KSK130870 LCG130870 LMC130870 LVY130870 MFU130870 MPQ130870 MZM130870 NJI130870 NTE130870 ODA130870 OMW130870 OWS130870 PGO130870 PQK130870 QAG130870 QKC130870 QTY130870 RDU130870 RNQ130870 RXM130870 SHI130870 SRE130870 TBA130870 TKW130870 TUS130870 UEO130870 UOK130870 UYG130870 VIC130870 VRY130870 WBU130870 WLQ130870 WVM130870 E196461 JA196406 SW196406 ACS196406 AMO196406 AWK196406 BGG196406 BQC196406 BZY196406 CJU196406 CTQ196406 DDM196406 DNI196406 DXE196406 EHA196406 EQW196406 FAS196406 FKO196406 FUK196406 GEG196406 GOC196406 GXY196406 HHU196406 HRQ196406 IBM196406 ILI196406 IVE196406 JFA196406 JOW196406 JYS196406 KIO196406 KSK196406 LCG196406 LMC196406 LVY196406 MFU196406 MPQ196406 MZM196406 NJI196406 NTE196406 ODA196406 OMW196406 OWS196406 PGO196406 PQK196406 QAG196406 QKC196406 QTY196406 RDU196406 RNQ196406 RXM196406 SHI196406 SRE196406 TBA196406 TKW196406 TUS196406 UEO196406 UOK196406 UYG196406 VIC196406 VRY196406 WBU196406 WLQ196406 WVM196406 E261997 JA261942 SW261942 ACS261942 AMO261942 AWK261942 BGG261942 BQC261942 BZY261942 CJU261942 CTQ261942 DDM261942 DNI261942 DXE261942 EHA261942 EQW261942 FAS261942 FKO261942 FUK261942 GEG261942 GOC261942 GXY261942 HHU261942 HRQ261942 IBM261942 ILI261942 IVE261942 JFA261942 JOW261942 JYS261942 KIO261942 KSK261942 LCG261942 LMC261942 LVY261942 MFU261942 MPQ261942 MZM261942 NJI261942 NTE261942 ODA261942 OMW261942 OWS261942 PGO261942 PQK261942 QAG261942 QKC261942 QTY261942 RDU261942 RNQ261942 RXM261942 SHI261942 SRE261942 TBA261942 TKW261942 TUS261942 UEO261942 UOK261942 UYG261942 VIC261942 VRY261942 WBU261942 WLQ261942 WVM261942 E327533 JA327478 SW327478 ACS327478 AMO327478 AWK327478 BGG327478 BQC327478 BZY327478 CJU327478 CTQ327478 DDM327478 DNI327478 DXE327478 EHA327478 EQW327478 FAS327478 FKO327478 FUK327478 GEG327478 GOC327478 GXY327478 HHU327478 HRQ327478 IBM327478 ILI327478 IVE327478 JFA327478 JOW327478 JYS327478 KIO327478 KSK327478 LCG327478 LMC327478 LVY327478 MFU327478 MPQ327478 MZM327478 NJI327478 NTE327478 ODA327478 OMW327478 OWS327478 PGO327478 PQK327478 QAG327478 QKC327478 QTY327478 RDU327478 RNQ327478 RXM327478 SHI327478 SRE327478 TBA327478 TKW327478 TUS327478 UEO327478 UOK327478 UYG327478 VIC327478 VRY327478 WBU327478 WLQ327478 WVM327478 E393069 JA393014 SW393014 ACS393014 AMO393014 AWK393014 BGG393014 BQC393014 BZY393014 CJU393014 CTQ393014 DDM393014 DNI393014 DXE393014 EHA393014 EQW393014 FAS393014 FKO393014 FUK393014 GEG393014 GOC393014 GXY393014 HHU393014 HRQ393014 IBM393014 ILI393014 IVE393014 JFA393014 JOW393014 JYS393014 KIO393014 KSK393014 LCG393014 LMC393014 LVY393014 MFU393014 MPQ393014 MZM393014 NJI393014 NTE393014 ODA393014 OMW393014 OWS393014 PGO393014 PQK393014 QAG393014 QKC393014 QTY393014 RDU393014 RNQ393014 RXM393014 SHI393014 SRE393014 TBA393014 TKW393014 TUS393014 UEO393014 UOK393014 UYG393014 VIC393014 VRY393014 WBU393014 WLQ393014 WVM393014 E458605 JA458550 SW458550 ACS458550 AMO458550 AWK458550 BGG458550 BQC458550 BZY458550 CJU458550 CTQ458550 DDM458550 DNI458550 DXE458550 EHA458550 EQW458550 FAS458550 FKO458550 FUK458550 GEG458550 GOC458550 GXY458550 HHU458550 HRQ458550 IBM458550 ILI458550 IVE458550 JFA458550 JOW458550 JYS458550 KIO458550 KSK458550 LCG458550 LMC458550 LVY458550 MFU458550 MPQ458550 MZM458550 NJI458550 NTE458550 ODA458550 OMW458550 OWS458550 PGO458550 PQK458550 QAG458550 QKC458550 QTY458550 RDU458550 RNQ458550 RXM458550 SHI458550 SRE458550 TBA458550 TKW458550 TUS458550 UEO458550 UOK458550 UYG458550 VIC458550 VRY458550 WBU458550 WLQ458550 WVM458550 E524141 JA524086 SW524086 ACS524086 AMO524086 AWK524086 BGG524086 BQC524086 BZY524086 CJU524086 CTQ524086 DDM524086 DNI524086 DXE524086 EHA524086 EQW524086 FAS524086 FKO524086 FUK524086 GEG524086 GOC524086 GXY524086 HHU524086 HRQ524086 IBM524086 ILI524086 IVE524086 JFA524086 JOW524086 JYS524086 KIO524086 KSK524086 LCG524086 LMC524086 LVY524086 MFU524086 MPQ524086 MZM524086 NJI524086 NTE524086 ODA524086 OMW524086 OWS524086 PGO524086 PQK524086 QAG524086 QKC524086 QTY524086 RDU524086 RNQ524086 RXM524086 SHI524086 SRE524086 TBA524086 TKW524086 TUS524086 UEO524086 UOK524086 UYG524086 VIC524086 VRY524086 WBU524086 WLQ524086 WVM524086 E589677 JA589622 SW589622 ACS589622 AMO589622 AWK589622 BGG589622 BQC589622 BZY589622 CJU589622 CTQ589622 DDM589622 DNI589622 DXE589622 EHA589622 EQW589622 FAS589622 FKO589622 FUK589622 GEG589622 GOC589622 GXY589622 HHU589622 HRQ589622 IBM589622 ILI589622 IVE589622 JFA589622 JOW589622 JYS589622 KIO589622 KSK589622 LCG589622 LMC589622 LVY589622 MFU589622 MPQ589622 MZM589622 NJI589622 NTE589622 ODA589622 OMW589622 OWS589622 PGO589622 PQK589622 QAG589622 QKC589622 QTY589622 RDU589622 RNQ589622 RXM589622 SHI589622 SRE589622 TBA589622 TKW589622 TUS589622 UEO589622 UOK589622 UYG589622 VIC589622 VRY589622 WBU589622 WLQ589622 WVM589622 E655213 JA655158 SW655158 ACS655158 AMO655158 AWK655158 BGG655158 BQC655158 BZY655158 CJU655158 CTQ655158 DDM655158 DNI655158 DXE655158 EHA655158 EQW655158 FAS655158 FKO655158 FUK655158 GEG655158 GOC655158 GXY655158 HHU655158 HRQ655158 IBM655158 ILI655158 IVE655158 JFA655158 JOW655158 JYS655158 KIO655158 KSK655158 LCG655158 LMC655158 LVY655158 MFU655158 MPQ655158 MZM655158 NJI655158 NTE655158 ODA655158 OMW655158 OWS655158 PGO655158 PQK655158 QAG655158 QKC655158 QTY655158 RDU655158 RNQ655158 RXM655158 SHI655158 SRE655158 TBA655158 TKW655158 TUS655158 UEO655158 UOK655158 UYG655158 VIC655158 VRY655158 WBU655158 WLQ655158 WVM655158 E720749 JA720694 SW720694 ACS720694 AMO720694 AWK720694 BGG720694 BQC720694 BZY720694 CJU720694 CTQ720694 DDM720694 DNI720694 DXE720694 EHA720694 EQW720694 FAS720694 FKO720694 FUK720694 GEG720694 GOC720694 GXY720694 HHU720694 HRQ720694 IBM720694 ILI720694 IVE720694 JFA720694 JOW720694 JYS720694 KIO720694 KSK720694 LCG720694 LMC720694 LVY720694 MFU720694 MPQ720694 MZM720694 NJI720694 NTE720694 ODA720694 OMW720694 OWS720694 PGO720694 PQK720694 QAG720694 QKC720694 QTY720694 RDU720694 RNQ720694 RXM720694 SHI720694 SRE720694 TBA720694 TKW720694 TUS720694 UEO720694 UOK720694 UYG720694 VIC720694 VRY720694 WBU720694 WLQ720694 WVM720694 E786285 JA786230 SW786230 ACS786230 AMO786230 AWK786230 BGG786230 BQC786230 BZY786230 CJU786230 CTQ786230 DDM786230 DNI786230 DXE786230 EHA786230 EQW786230 FAS786230 FKO786230 FUK786230 GEG786230 GOC786230 GXY786230 HHU786230 HRQ786230 IBM786230 ILI786230 IVE786230 JFA786230 JOW786230 JYS786230 KIO786230 KSK786230 LCG786230 LMC786230 LVY786230 MFU786230 MPQ786230 MZM786230 NJI786230 NTE786230 ODA786230 OMW786230 OWS786230 PGO786230 PQK786230 QAG786230 QKC786230 QTY786230 RDU786230 RNQ786230 RXM786230 SHI786230 SRE786230 TBA786230 TKW786230 TUS786230 UEO786230 UOK786230 UYG786230 VIC786230 VRY786230 WBU786230 WLQ786230 WVM786230 E851821 JA851766 SW851766 ACS851766 AMO851766 AWK851766 BGG851766 BQC851766 BZY851766 CJU851766 CTQ851766 DDM851766 DNI851766 DXE851766 EHA851766 EQW851766 FAS851766 FKO851766 FUK851766 GEG851766 GOC851766 GXY851766 HHU851766 HRQ851766 IBM851766 ILI851766 IVE851766 JFA851766 JOW851766 JYS851766 KIO851766 KSK851766 LCG851766 LMC851766 LVY851766 MFU851766 MPQ851766 MZM851766 NJI851766 NTE851766 ODA851766 OMW851766 OWS851766 PGO851766 PQK851766 QAG851766 QKC851766 QTY851766 RDU851766 RNQ851766 RXM851766 SHI851766 SRE851766 TBA851766 TKW851766 TUS851766 UEO851766 UOK851766 UYG851766 VIC851766 VRY851766 WBU851766 WLQ851766 WVM851766 E917357 JA917302 SW917302 ACS917302 AMO917302 AWK917302 BGG917302 BQC917302 BZY917302 CJU917302 CTQ917302 DDM917302 DNI917302 DXE917302 EHA917302 EQW917302 FAS917302 FKO917302 FUK917302 GEG917302 GOC917302 GXY917302 HHU917302 HRQ917302 IBM917302 ILI917302 IVE917302 JFA917302 JOW917302 JYS917302 KIO917302 KSK917302 LCG917302 LMC917302 LVY917302 MFU917302 MPQ917302 MZM917302 NJI917302 NTE917302 ODA917302 OMW917302 OWS917302 PGO917302 PQK917302 QAG917302 QKC917302 QTY917302 RDU917302 RNQ917302 RXM917302 SHI917302 SRE917302 TBA917302 TKW917302 TUS917302 UEO917302 UOK917302 UYG917302 VIC917302 VRY917302 WBU917302 WLQ917302 WVM917302 E982893 JA982838 SW982838 ACS982838 AMO982838 AWK982838 BGG982838 BQC982838 BZY982838 CJU982838 CTQ982838 DDM982838 DNI982838 DXE982838 EHA982838 EQW982838 FAS982838 FKO982838 FUK982838 GEG982838 GOC982838 GXY982838 HHU982838 HRQ982838 IBM982838 ILI982838 IVE982838 JFA982838 JOW982838 JYS982838 KIO982838 KSK982838 LCG982838 LMC982838 LVY982838 MFU982838 MPQ982838 MZM982838 NJI982838 NTE982838 ODA982838 OMW982838 OWS982838 PGO982838 PQK982838 QAG982838 QKC982838 QTY982838 RDU982838 RNQ982838 RXM982838 SHI982838 SRE982838 TBA982838 TKW982838 TUS982838 UEO982838 UOK982838 UYG982838 VIC982838 VRY982838 WBU982838 WLQ982838 E288">
      <formula1>0</formula1>
      <formula2>1E+28</formula2>
    </dataValidation>
    <dataValidation type="whole" operator="greaterThanOrEqual" allowBlank="1" showInputMessage="1" showErrorMessage="1" error="Proszę wpisać liczbę" sqref="E6:E24 E39:E83 E110:E184">
      <formula1>0</formula1>
    </dataValidation>
  </dataValidations>
  <pageMargins left="0.75" right="0.75" top="1" bottom="1" header="0.5" footer="0.5"/>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workbookViewId="0">
      <selection activeCell="E20" sqref="E20"/>
    </sheetView>
  </sheetViews>
  <sheetFormatPr defaultColWidth="0" defaultRowHeight="14.25"/>
  <cols>
    <col min="1" max="2" width="9" customWidth="1"/>
    <col min="3" max="3" width="16.25" customWidth="1"/>
    <col min="4" max="4" width="46.875" customWidth="1"/>
    <col min="5" max="11" width="9" customWidth="1"/>
    <col min="12" max="16384" width="9" hidden="1"/>
  </cols>
  <sheetData>
    <row r="1" spans="2:5" ht="47.25" customHeight="1"/>
    <row r="5" spans="2:5" ht="15">
      <c r="B5" s="138" t="s">
        <v>777</v>
      </c>
      <c r="C5" s="137"/>
      <c r="D5" s="136"/>
      <c r="E5" s="136"/>
    </row>
    <row r="6" spans="2:5" ht="28.5" customHeight="1">
      <c r="B6" s="159" t="s">
        <v>1215</v>
      </c>
      <c r="C6" s="159"/>
      <c r="D6" s="159"/>
      <c r="E6" s="136"/>
    </row>
    <row r="7" spans="2:5" ht="15">
      <c r="B7" s="159" t="s">
        <v>1216</v>
      </c>
      <c r="C7" s="159"/>
      <c r="D7" s="159"/>
      <c r="E7" s="136"/>
    </row>
    <row r="8" spans="2:5" ht="28.5" customHeight="1">
      <c r="B8" s="159" t="s">
        <v>1217</v>
      </c>
      <c r="C8" s="159"/>
      <c r="D8" s="159"/>
      <c r="E8" s="136"/>
    </row>
    <row r="9" spans="2:5" ht="15">
      <c r="B9" s="159" t="s">
        <v>1218</v>
      </c>
      <c r="C9" s="159"/>
      <c r="D9" s="159"/>
      <c r="E9" s="136"/>
    </row>
    <row r="10" spans="2:5" ht="15">
      <c r="B10" s="159" t="s">
        <v>1219</v>
      </c>
      <c r="C10" s="159"/>
      <c r="D10" s="159"/>
      <c r="E10" s="136"/>
    </row>
    <row r="11" spans="2:5" ht="28.5" customHeight="1">
      <c r="B11" s="159" t="s">
        <v>1220</v>
      </c>
      <c r="C11" s="159"/>
      <c r="D11" s="159"/>
      <c r="E11" s="136"/>
    </row>
    <row r="12" spans="2:5" ht="15">
      <c r="B12" s="159" t="s">
        <v>1221</v>
      </c>
      <c r="C12" s="159"/>
      <c r="D12" s="159"/>
      <c r="E12" s="136"/>
    </row>
    <row r="13" spans="2:5" ht="15">
      <c r="B13" s="159" t="s">
        <v>1222</v>
      </c>
      <c r="C13" s="159"/>
      <c r="D13" s="159"/>
      <c r="E13" s="136"/>
    </row>
    <row r="14" spans="2:5" ht="28.5" customHeight="1">
      <c r="B14" s="159" t="s">
        <v>1223</v>
      </c>
      <c r="C14" s="159"/>
      <c r="D14" s="159"/>
      <c r="E14" s="136"/>
    </row>
    <row r="15" spans="2:5" ht="28.5" customHeight="1">
      <c r="B15" s="159" t="s">
        <v>1224</v>
      </c>
      <c r="C15" s="159"/>
      <c r="D15" s="159"/>
      <c r="E15" s="136"/>
    </row>
    <row r="16" spans="2:5" ht="15">
      <c r="B16" s="159" t="s">
        <v>1225</v>
      </c>
      <c r="C16" s="159"/>
      <c r="D16" s="159"/>
      <c r="E16" s="136"/>
    </row>
    <row r="17" spans="2:5" ht="15">
      <c r="B17" s="159" t="s">
        <v>1226</v>
      </c>
      <c r="C17" s="159"/>
      <c r="D17" s="159"/>
      <c r="E17" s="136"/>
    </row>
    <row r="18" spans="2:5" ht="15">
      <c r="B18" s="159" t="s">
        <v>1227</v>
      </c>
      <c r="C18" s="159"/>
      <c r="D18" s="159"/>
      <c r="E18" s="136"/>
    </row>
    <row r="19" spans="2:5" ht="15">
      <c r="B19" s="159" t="s">
        <v>1228</v>
      </c>
      <c r="C19" s="159"/>
      <c r="D19" s="159"/>
      <c r="E19" s="136"/>
    </row>
    <row r="20" spans="2:5" ht="15">
      <c r="B20" s="159" t="s">
        <v>1229</v>
      </c>
      <c r="C20" s="159"/>
      <c r="D20" s="159"/>
      <c r="E20" s="136"/>
    </row>
    <row r="21" spans="2:5" ht="15">
      <c r="B21" s="157" t="s">
        <v>1230</v>
      </c>
      <c r="C21" s="157"/>
      <c r="D21" s="157"/>
      <c r="E21" s="136"/>
    </row>
    <row r="22" spans="2:5" ht="15">
      <c r="B22" s="157"/>
      <c r="C22" s="157"/>
      <c r="D22" s="157"/>
      <c r="E22" s="136"/>
    </row>
    <row r="23" spans="2:5" ht="15">
      <c r="B23" s="157"/>
      <c r="C23" s="157"/>
      <c r="D23" s="157"/>
      <c r="E23" s="136"/>
    </row>
    <row r="24" spans="2:5" ht="15">
      <c r="B24" s="158"/>
      <c r="C24" s="158"/>
      <c r="D24" s="136"/>
      <c r="E24" s="136"/>
    </row>
  </sheetData>
  <mergeCells count="19">
    <mergeCell ref="B16:D16"/>
    <mergeCell ref="B17:D17"/>
    <mergeCell ref="B11:D11"/>
    <mergeCell ref="B12:D12"/>
    <mergeCell ref="B13:D13"/>
    <mergeCell ref="B14:D14"/>
    <mergeCell ref="B15:D15"/>
    <mergeCell ref="B6:D6"/>
    <mergeCell ref="B7:D7"/>
    <mergeCell ref="B8:D8"/>
    <mergeCell ref="B9:D9"/>
    <mergeCell ref="B10:D10"/>
    <mergeCell ref="B23:D23"/>
    <mergeCell ref="B24:C24"/>
    <mergeCell ref="B18:D18"/>
    <mergeCell ref="B19:D19"/>
    <mergeCell ref="B20:D20"/>
    <mergeCell ref="B21:D21"/>
    <mergeCell ref="B22:D22"/>
  </mergeCells>
  <pageMargins left="0.7" right="0.7" top="0.75" bottom="0.75" header="0.3" footer="0.3"/>
  <pageSetup paperSize="9" orientation="portrait" horizontalDpi="4294967295" verticalDpi="4294967295"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workbookViewId="0">
      <selection activeCell="I10" sqref="I10"/>
    </sheetView>
  </sheetViews>
  <sheetFormatPr defaultRowHeight="14.25"/>
  <cols>
    <col min="1" max="1" width="4.125" style="47" customWidth="1"/>
    <col min="2" max="2" width="15.375" style="47" customWidth="1"/>
    <col min="3" max="4" width="14.125" style="51" bestFit="1" customWidth="1"/>
    <col min="5" max="5" width="14" style="51" bestFit="1" customWidth="1"/>
    <col min="6" max="6" width="13.25" bestFit="1" customWidth="1"/>
    <col min="7" max="8" width="14.125" bestFit="1" customWidth="1"/>
    <col min="9" max="9" width="13.25" bestFit="1" customWidth="1"/>
    <col min="10" max="10" width="14.125" bestFit="1" customWidth="1"/>
  </cols>
  <sheetData>
    <row r="1" spans="1:10" s="47" customFormat="1">
      <c r="A1" s="45"/>
      <c r="B1" s="46"/>
      <c r="C1" s="160"/>
      <c r="D1" s="160"/>
      <c r="E1" s="161"/>
      <c r="F1" s="161"/>
      <c r="G1" s="161"/>
      <c r="H1" s="161"/>
      <c r="I1" s="161"/>
      <c r="J1" s="161"/>
    </row>
    <row r="2" spans="1:10" s="47" customFormat="1">
      <c r="A2" s="15" t="s">
        <v>778</v>
      </c>
      <c r="B2" s="35" t="s">
        <v>779</v>
      </c>
      <c r="C2" s="44" t="s">
        <v>780</v>
      </c>
      <c r="D2" s="44" t="s">
        <v>781</v>
      </c>
      <c r="E2" s="44" t="s">
        <v>782</v>
      </c>
    </row>
    <row r="3" spans="1:10" s="16" customFormat="1">
      <c r="A3" s="50">
        <v>1</v>
      </c>
      <c r="B3" s="132" t="s">
        <v>783</v>
      </c>
      <c r="C3" s="133">
        <v>6464714.9900000002</v>
      </c>
      <c r="D3" s="133">
        <v>3397893.28</v>
      </c>
      <c r="E3" s="133">
        <v>82136869.109999999</v>
      </c>
      <c r="F3" s="47"/>
      <c r="G3" s="47"/>
    </row>
    <row r="4" spans="1:10" s="16" customFormat="1">
      <c r="A4" s="50">
        <v>2</v>
      </c>
      <c r="B4" s="132" t="s">
        <v>784</v>
      </c>
      <c r="C4" s="134">
        <v>645645.67000000004</v>
      </c>
      <c r="D4" s="134">
        <v>69655.320000000007</v>
      </c>
      <c r="E4" s="134">
        <v>324739.34000000003</v>
      </c>
      <c r="F4" s="47"/>
      <c r="G4" s="47"/>
    </row>
    <row r="5" spans="1:10" s="16" customFormat="1" ht="25.5">
      <c r="A5" s="50">
        <v>3</v>
      </c>
      <c r="B5" s="132" t="s">
        <v>787</v>
      </c>
      <c r="C5" s="133">
        <v>294421.40000000002</v>
      </c>
      <c r="D5" s="133">
        <v>264334.05</v>
      </c>
      <c r="E5" s="133">
        <v>0</v>
      </c>
      <c r="F5" s="47"/>
      <c r="G5" s="47"/>
    </row>
    <row r="6" spans="1:10" s="16" customFormat="1" ht="25.5">
      <c r="A6" s="50">
        <v>4</v>
      </c>
      <c r="B6" s="132" t="s">
        <v>1162</v>
      </c>
      <c r="C6" s="133">
        <v>717087.08</v>
      </c>
      <c r="D6" s="133">
        <v>609176.06999999995</v>
      </c>
      <c r="E6" s="133">
        <v>11999.67</v>
      </c>
      <c r="F6" s="47"/>
      <c r="G6" s="47"/>
    </row>
    <row r="7" spans="1:10" s="16" customFormat="1">
      <c r="A7" s="50">
        <v>5</v>
      </c>
      <c r="B7" s="132" t="s">
        <v>619</v>
      </c>
      <c r="C7" s="133">
        <v>216938.21</v>
      </c>
      <c r="D7" s="133">
        <v>394676.32</v>
      </c>
      <c r="E7" s="133">
        <v>181126.7</v>
      </c>
      <c r="F7" s="47"/>
      <c r="G7" s="47"/>
    </row>
    <row r="8" spans="1:10" s="16" customFormat="1" ht="38.25">
      <c r="A8" s="50">
        <v>6</v>
      </c>
      <c r="B8" s="132" t="s">
        <v>886</v>
      </c>
      <c r="C8" s="133">
        <v>639729.37</v>
      </c>
      <c r="D8" s="133">
        <v>606131.66</v>
      </c>
      <c r="E8" s="133">
        <v>20091.900000000001</v>
      </c>
      <c r="F8" s="47"/>
      <c r="G8" s="47"/>
    </row>
    <row r="9" spans="1:10" s="16" customFormat="1">
      <c r="A9" s="50">
        <v>7</v>
      </c>
      <c r="B9" s="132" t="s">
        <v>785</v>
      </c>
      <c r="C9" s="133">
        <v>451684.45</v>
      </c>
      <c r="D9" s="133">
        <v>546622.39</v>
      </c>
      <c r="E9" s="133">
        <v>39914.31</v>
      </c>
      <c r="F9" s="47"/>
      <c r="G9" s="47"/>
    </row>
    <row r="10" spans="1:10" s="16" customFormat="1" ht="25.5">
      <c r="A10" s="50">
        <v>8</v>
      </c>
      <c r="B10" s="132" t="s">
        <v>644</v>
      </c>
      <c r="C10" s="133">
        <v>278829.28000000003</v>
      </c>
      <c r="D10" s="133"/>
      <c r="E10" s="133">
        <v>0</v>
      </c>
      <c r="F10" s="47"/>
      <c r="G10" s="47"/>
    </row>
    <row r="11" spans="1:10" s="16" customFormat="1">
      <c r="A11" s="50">
        <v>9</v>
      </c>
      <c r="B11" s="132" t="s">
        <v>786</v>
      </c>
      <c r="C11" s="133">
        <v>106331.61</v>
      </c>
      <c r="D11" s="133">
        <v>107792</v>
      </c>
      <c r="E11" s="133" t="s">
        <v>22</v>
      </c>
      <c r="F11" s="47"/>
      <c r="G11" s="47"/>
    </row>
    <row r="12" spans="1:10" s="47" customFormat="1">
      <c r="A12" s="31"/>
      <c r="B12" s="36"/>
      <c r="C12" s="48">
        <f t="shared" ref="C12:E12" si="0">SUM(C3:C11)</f>
        <v>9815382.0599999987</v>
      </c>
      <c r="D12" s="48">
        <f t="shared" si="0"/>
        <v>5996281.0899999999</v>
      </c>
      <c r="E12" s="48">
        <f t="shared" si="0"/>
        <v>82714741.030000016</v>
      </c>
    </row>
    <row r="13" spans="1:10" s="47" customFormat="1">
      <c r="A13" s="31"/>
      <c r="B13" s="31"/>
      <c r="C13" s="49"/>
      <c r="D13" s="49"/>
      <c r="E13" s="49"/>
    </row>
    <row r="14" spans="1:10" s="47" customFormat="1">
      <c r="A14" s="31"/>
      <c r="B14" s="31"/>
      <c r="C14" s="49"/>
      <c r="D14" s="49"/>
      <c r="E14" s="49"/>
    </row>
    <row r="15" spans="1:10">
      <c r="A15" s="31"/>
      <c r="B15" s="31"/>
      <c r="C15" s="48">
        <f>SUM(C12:D12)</f>
        <v>15811663.149999999</v>
      </c>
      <c r="D15" s="49"/>
      <c r="E15" s="49"/>
      <c r="F15" s="47"/>
      <c r="G15" s="47"/>
    </row>
    <row r="16" spans="1:10">
      <c r="F16" s="47"/>
      <c r="G16" s="47"/>
    </row>
    <row r="17" spans="6:7">
      <c r="F17" s="47"/>
      <c r="G17" s="47"/>
    </row>
  </sheetData>
  <mergeCells count="3">
    <mergeCell ref="C1:D1"/>
    <mergeCell ref="E1:G1"/>
    <mergeCell ref="H1:J1"/>
  </mergeCell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Zakresy nazwane</vt:lpstr>
      </vt:variant>
      <vt:variant>
        <vt:i4>2</vt:i4>
      </vt:variant>
    </vt:vector>
  </HeadingPairs>
  <TitlesOfParts>
    <vt:vector size="8" baseType="lpstr">
      <vt:lpstr>budynki</vt:lpstr>
      <vt:lpstr>Budynki rzeczywista</vt:lpstr>
      <vt:lpstr>wiaty</vt:lpstr>
      <vt:lpstr>przenośny</vt:lpstr>
      <vt:lpstr>Wykaz miejsc monitorowanych</vt:lpstr>
      <vt:lpstr>3-8</vt:lpstr>
      <vt:lpstr>budynki!_Hlk47961526</vt:lpstr>
      <vt:lpstr>budynki!_Hlk60650377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Student2</dc:creator>
  <cp:lastModifiedBy>DELL</cp:lastModifiedBy>
  <dcterms:created xsi:type="dcterms:W3CDTF">2021-01-27T14:10:31Z</dcterms:created>
  <dcterms:modified xsi:type="dcterms:W3CDTF">2025-03-21T08:40:27Z</dcterms:modified>
</cp:coreProperties>
</file>