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ĘPOWANIA MPGK\2025\PN.08.2025 Dostawa worków LDPE\"/>
    </mc:Choice>
  </mc:AlternateContent>
  <xr:revisionPtr revIDLastSave="0" documentId="13_ncr:1_{D096553D-6180-4FFC-89ED-49CD06A39A43}" xr6:coauthVersionLast="47" xr6:coauthVersionMax="47" xr10:uidLastSave="{00000000-0000-0000-0000-000000000000}"/>
  <workbookProtection workbookAlgorithmName="SHA-512" workbookHashValue="csbzZheZSbMJ0NpqIjv0H4FQW6UZVQ+s0oM1yneFX74DuUYShfVVKeb78QO6b2mAb7dkM8rtHb4Cd5QgCefwGQ==" workbookSaltValue="nrMjvjaNi5B2kHKOOIj1TQ==" workbookSpinCount="100000" lockStructure="1"/>
  <bookViews>
    <workbookView xWindow="2730" yWindow="1470" windowWidth="22140" windowHeight="14730" xr2:uid="{00000000-000D-0000-FFFF-FFFF00000000}"/>
  </bookViews>
  <sheets>
    <sheet name="KALKULACJA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6" l="1"/>
  <c r="Q15" i="16"/>
  <c r="R15" i="16"/>
  <c r="R14" i="16"/>
  <c r="R13" i="16"/>
  <c r="R12" i="16"/>
  <c r="Q13" i="16"/>
  <c r="Q12" i="16"/>
  <c r="S13" i="16" l="1"/>
  <c r="S14" i="16"/>
  <c r="T14" i="16" s="1"/>
  <c r="S15" i="16"/>
  <c r="T15" i="16" s="1"/>
  <c r="Q16" i="16"/>
  <c r="S12" i="16"/>
  <c r="T13" i="16"/>
  <c r="M7" i="16"/>
  <c r="S16" i="16" l="1"/>
  <c r="Q17" i="16"/>
  <c r="T12" i="16"/>
  <c r="T16" i="16" l="1"/>
  <c r="S17" i="16"/>
  <c r="T17" i="16" s="1"/>
  <c r="Q18" i="16"/>
  <c r="T18" i="16" l="1"/>
  <c r="S18" i="16"/>
</calcChain>
</file>

<file path=xl/sharedStrings.xml><?xml version="1.0" encoding="utf-8"?>
<sst xmlns="http://schemas.openxmlformats.org/spreadsheetml/2006/main" count="47" uniqueCount="39">
  <si>
    <t>L.p.</t>
  </si>
  <si>
    <t>%</t>
  </si>
  <si>
    <t>w
tygodniu</t>
  </si>
  <si>
    <t>w
miesiącu</t>
  </si>
  <si>
    <t>wartość zł</t>
  </si>
  <si>
    <t>szt</t>
  </si>
  <si>
    <t>wywozów</t>
  </si>
  <si>
    <t>rodzaj odpadu</t>
  </si>
  <si>
    <t xml:space="preserve">Parametry pojemników na odpady </t>
  </si>
  <si>
    <t>Harmonogram ogolny wowozu na zlecenie</t>
  </si>
  <si>
    <t>pojemników</t>
  </si>
  <si>
    <t>zł</t>
  </si>
  <si>
    <t>vat</t>
  </si>
  <si>
    <t>wg harmonogramu wywozu</t>
  </si>
  <si>
    <t>rezerwa</t>
  </si>
  <si>
    <t xml:space="preserve">WYLICZENIE WARTOŚCI  UMOWY LUB  ZLECENIA  NA  WYWÓZ ODPADÓW  KOMUNALNYCH </t>
  </si>
  <si>
    <t xml:space="preserve">WYLICZENIE WARTOŚCI  SZACUNKOWEJ DO OFERTY NA  WYWÓZ ODPADÓW  KOMUNALNYCH </t>
  </si>
  <si>
    <t>oblicz</t>
  </si>
  <si>
    <t>m3/jedn.</t>
  </si>
  <si>
    <t>FORMULARZ CENOWY</t>
  </si>
  <si>
    <t>segregowane</t>
  </si>
  <si>
    <t>papier</t>
  </si>
  <si>
    <t xml:space="preserve">Wartość </t>
  </si>
  <si>
    <t>typ odpadów</t>
  </si>
  <si>
    <t>przeznaczenie pojemnika</t>
  </si>
  <si>
    <t xml:space="preserve">pojemność pojemnika
</t>
  </si>
  <si>
    <t>SUMA</t>
  </si>
  <si>
    <t>ZAŁĄCZNIK Nr 1.1</t>
  </si>
  <si>
    <t>wartość netto</t>
  </si>
  <si>
    <t>biodegradowalne</t>
  </si>
  <si>
    <t>wartość brutto</t>
  </si>
  <si>
    <t>cena jednostkowa netto</t>
  </si>
  <si>
    <t>UWAGA! Wykonawca wypełnia tylko kolumnę 6</t>
  </si>
  <si>
    <t>Wartość maksymalna opcją/ wpisać do oferty</t>
  </si>
  <si>
    <t>tworzywa sztuczne/metal</t>
  </si>
  <si>
    <t>szkło</t>
  </si>
  <si>
    <t>plus 50 % z tyt. prawa opcji</t>
  </si>
  <si>
    <t>ilość w zamówieniu podstawowym</t>
  </si>
  <si>
    <t>PN/08/2025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</si>
</sst>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\ &quot;zł&quot;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</font>
    <font>
      <sz val="8"/>
      <name val="Arial"/>
      <family val="2"/>
      <charset val="238"/>
    </font>
    <font>
      <i/>
      <sz val="14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3" fontId="15" fillId="0" borderId="0" xfId="0" applyNumberFormat="1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9" fontId="5" fillId="0" borderId="0" xfId="1" applyFont="1" applyFill="1" applyBorder="1" applyAlignment="1" applyProtection="1">
      <alignment horizontal="center" vertical="center" wrapText="1"/>
      <protection locked="0"/>
    </xf>
    <xf numFmtId="165" fontId="4" fillId="0" borderId="0" xfId="0" applyNumberFormat="1" applyFont="1" applyAlignment="1" applyProtection="1">
      <alignment horizontal="right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165" fontId="9" fillId="0" borderId="6" xfId="0" applyNumberFormat="1" applyFont="1" applyBorder="1" applyAlignment="1" applyProtection="1">
      <alignment horizontal="center" vertical="center" wrapText="1"/>
      <protection locked="0"/>
    </xf>
    <xf numFmtId="4" fontId="8" fillId="0" borderId="3" xfId="0" applyNumberFormat="1" applyFont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0" fontId="16" fillId="0" borderId="0" xfId="0" applyFont="1" applyProtection="1">
      <protection locked="0"/>
    </xf>
    <xf numFmtId="4" fontId="8" fillId="0" borderId="29" xfId="0" applyNumberFormat="1" applyFont="1" applyBorder="1" applyAlignment="1" applyProtection="1">
      <alignment horizontal="right" vertical="center" wrapText="1"/>
      <protection locked="0"/>
    </xf>
    <xf numFmtId="0" fontId="10" fillId="6" borderId="2" xfId="0" applyFont="1" applyFill="1" applyBorder="1" applyAlignment="1" applyProtection="1">
      <alignment horizontal="right"/>
      <protection locked="0"/>
    </xf>
    <xf numFmtId="9" fontId="10" fillId="3" borderId="2" xfId="1" applyFont="1" applyFill="1" applyBorder="1" applyAlignment="1" applyProtection="1">
      <alignment horizontal="center" vertical="center" wrapText="1"/>
    </xf>
    <xf numFmtId="9" fontId="11" fillId="3" borderId="2" xfId="1" applyFont="1" applyFill="1" applyBorder="1" applyAlignment="1" applyProtection="1">
      <alignment horizontal="center" vertical="center" wrapText="1"/>
    </xf>
    <xf numFmtId="9" fontId="8" fillId="0" borderId="2" xfId="1" applyFont="1" applyBorder="1" applyAlignment="1" applyProtection="1">
      <alignment horizontal="center" vertical="center" wrapText="1"/>
    </xf>
    <xf numFmtId="9" fontId="8" fillId="5" borderId="29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0" fillId="0" borderId="0" xfId="0" applyProtection="1"/>
    <xf numFmtId="0" fontId="18" fillId="0" borderId="0" xfId="0" applyFont="1" applyProtection="1"/>
    <xf numFmtId="0" fontId="0" fillId="0" borderId="0" xfId="0" applyAlignment="1" applyProtection="1">
      <alignment horizontal="right"/>
    </xf>
    <xf numFmtId="0" fontId="17" fillId="0" borderId="0" xfId="0" applyFont="1" applyProtection="1"/>
    <xf numFmtId="3" fontId="0" fillId="0" borderId="0" xfId="0" applyNumberFormat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3" fillId="0" borderId="11" xfId="0" applyFont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3" fontId="10" fillId="0" borderId="2" xfId="0" applyNumberFormat="1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5" xfId="0" applyNumberFormat="1" applyFont="1" applyFill="1" applyBorder="1" applyAlignment="1" applyProtection="1">
      <alignment horizontal="center" vertical="center" wrapText="1"/>
    </xf>
    <xf numFmtId="3" fontId="10" fillId="0" borderId="5" xfId="0" applyNumberFormat="1" applyFont="1" applyBorder="1" applyAlignment="1" applyProtection="1">
      <alignment horizontal="center" vertical="center" wrapText="1"/>
    </xf>
    <xf numFmtId="3" fontId="10" fillId="0" borderId="5" xfId="0" applyNumberFormat="1" applyFont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10" fillId="4" borderId="0" xfId="0" applyFont="1" applyFill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3" fontId="10" fillId="2" borderId="2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3" fontId="6" fillId="2" borderId="1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3" fontId="6" fillId="0" borderId="14" xfId="0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3" fontId="14" fillId="2" borderId="19" xfId="0" applyNumberFormat="1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3" fontId="14" fillId="0" borderId="19" xfId="0" applyNumberFormat="1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4" fontId="8" fillId="0" borderId="2" xfId="0" applyNumberFormat="1" applyFont="1" applyBorder="1" applyAlignment="1" applyProtection="1">
      <alignment horizontal="righ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" fontId="8" fillId="0" borderId="29" xfId="0" applyNumberFormat="1" applyFont="1" applyBorder="1" applyAlignment="1" applyProtection="1">
      <alignment horizontal="right" vertical="center" wrapText="1"/>
    </xf>
    <xf numFmtId="4" fontId="2" fillId="0" borderId="29" xfId="0" applyNumberFormat="1" applyFont="1" applyBorder="1" applyAlignment="1" applyProtection="1">
      <alignment horizontal="right" vertical="center" wrapText="1"/>
    </xf>
    <xf numFmtId="166" fontId="2" fillId="6" borderId="2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165" fontId="15" fillId="0" borderId="0" xfId="0" applyNumberFormat="1" applyFont="1" applyAlignment="1" applyProtection="1">
      <alignment horizontal="right" vertical="center" wrapText="1"/>
    </xf>
    <xf numFmtId="3" fontId="15" fillId="0" borderId="2" xfId="0" applyNumberFormat="1" applyFont="1" applyBorder="1" applyAlignment="1" applyProtection="1">
      <alignment horizontal="center" vertical="center" wrapText="1"/>
    </xf>
    <xf numFmtId="4" fontId="15" fillId="0" borderId="2" xfId="0" applyNumberFormat="1" applyFont="1" applyBorder="1" applyAlignment="1" applyProtection="1">
      <alignment horizontal="center" vertical="center" wrapText="1"/>
    </xf>
    <xf numFmtId="3" fontId="15" fillId="0" borderId="10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165" fontId="4" fillId="0" borderId="0" xfId="0" applyNumberFormat="1" applyFont="1" applyAlignment="1" applyProtection="1">
      <alignment horizontal="right" vertical="center" wrapText="1"/>
    </xf>
    <xf numFmtId="3" fontId="4" fillId="0" borderId="8" xfId="0" applyNumberFormat="1" applyFont="1" applyBorder="1" applyAlignment="1" applyProtection="1">
      <alignment horizontal="center" vertical="center" wrapText="1"/>
    </xf>
    <xf numFmtId="3" fontId="4" fillId="0" borderId="29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5" fontId="9" fillId="0" borderId="13" xfId="0" applyNumberFormat="1" applyFont="1" applyBorder="1" applyAlignment="1" applyProtection="1">
      <alignment horizontal="center" vertical="center" wrapText="1"/>
    </xf>
    <xf numFmtId="3" fontId="10" fillId="6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3" fontId="15" fillId="0" borderId="0" xfId="0" applyNumberFormat="1" applyFont="1" applyAlignment="1" applyProtection="1">
      <alignment horizontal="center" vertical="center" wrapText="1"/>
    </xf>
    <xf numFmtId="0" fontId="9" fillId="6" borderId="30" xfId="0" applyFont="1" applyFill="1" applyBorder="1" applyAlignment="1" applyProtection="1">
      <alignment horizontal="center" vertical="center" wrapText="1"/>
    </xf>
    <xf numFmtId="0" fontId="9" fillId="6" borderId="8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Procentowy" xfId="1" builtinId="5"/>
  </cellStyles>
  <dxfs count="16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2"/>
      </font>
      <fill>
        <patternFill patternType="solid">
          <bgColor indexed="4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31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T984"/>
  <sheetViews>
    <sheetView showGridLines="0" tabSelected="1" showOutlineSymbols="0" view="pageBreakPreview" zoomScale="50" zoomScaleNormal="50" zoomScaleSheetLayoutView="50" workbookViewId="0">
      <pane xSplit="3" ySplit="11" topLeftCell="D12" activePane="bottomRight" state="frozen"/>
      <selection pane="topRight" activeCell="E1" sqref="E1"/>
      <selection pane="bottomLeft" activeCell="A13" sqref="A13"/>
      <selection pane="bottomRight" activeCell="X13" sqref="X13"/>
    </sheetView>
  </sheetViews>
  <sheetFormatPr defaultRowHeight="12.75" outlineLevelRow="1" outlineLevelCol="2" x14ac:dyDescent="0.2"/>
  <cols>
    <col min="1" max="1" width="2.85546875" style="3" customWidth="1"/>
    <col min="2" max="2" width="8.28515625" style="3" customWidth="1"/>
    <col min="3" max="3" width="26" style="3" customWidth="1"/>
    <col min="4" max="4" width="3" style="4" customWidth="1"/>
    <col min="5" max="5" width="27.140625" style="3" customWidth="1"/>
    <col min="6" max="6" width="17.5703125" style="3" customWidth="1"/>
    <col min="7" max="7" width="18.42578125" style="3" customWidth="1"/>
    <col min="8" max="8" width="3" style="4" customWidth="1"/>
    <col min="9" max="10" width="15.7109375" style="5" hidden="1" customWidth="1" outlineLevel="2"/>
    <col min="11" max="11" width="2.85546875" style="3" hidden="1" customWidth="1" outlineLevel="1" collapsed="1"/>
    <col min="12" max="13" width="19.140625" style="5" hidden="1" customWidth="1" outlineLevel="1"/>
    <col min="14" max="14" width="3.5703125" style="3" customWidth="1" collapsed="1"/>
    <col min="15" max="15" width="18.7109375" style="4" customWidth="1" outlineLevel="1"/>
    <col min="16" max="16" width="1.140625" style="4" customWidth="1" outlineLevel="1"/>
    <col min="17" max="17" width="23.5703125" style="4" customWidth="1" outlineLevel="1"/>
    <col min="18" max="18" width="8" style="3" customWidth="1" outlineLevel="1"/>
    <col min="19" max="19" width="21.7109375" style="4" customWidth="1" outlineLevel="1"/>
    <col min="20" max="20" width="26.140625" style="4" customWidth="1" outlineLevel="1"/>
    <col min="21" max="21" width="14" style="3" customWidth="1"/>
    <col min="22" max="16384" width="9.140625" style="3"/>
  </cols>
  <sheetData>
    <row r="1" spans="1:20" ht="36" customHeight="1" x14ac:dyDescent="0.45">
      <c r="B1" s="30"/>
      <c r="C1" s="31"/>
      <c r="D1" s="32"/>
      <c r="E1" s="30"/>
      <c r="F1" s="30"/>
      <c r="G1" s="33" t="s">
        <v>27</v>
      </c>
      <c r="H1" s="32"/>
      <c r="I1" s="34"/>
      <c r="J1" s="34"/>
      <c r="K1" s="30"/>
      <c r="L1" s="34"/>
      <c r="M1" s="34"/>
      <c r="N1" s="30"/>
      <c r="O1" s="32"/>
      <c r="P1" s="32"/>
      <c r="Q1" s="32"/>
      <c r="R1" s="30"/>
      <c r="S1" s="32"/>
      <c r="T1" s="32"/>
    </row>
    <row r="2" spans="1:20" ht="6.75" customHeight="1" thickBot="1" x14ac:dyDescent="0.25">
      <c r="B2" s="30"/>
      <c r="C2" s="30"/>
      <c r="D2" s="32"/>
      <c r="E2" s="30"/>
      <c r="F2" s="30"/>
      <c r="G2" s="30"/>
      <c r="H2" s="32"/>
      <c r="I2" s="34"/>
      <c r="J2" s="34"/>
      <c r="K2" s="30"/>
      <c r="L2" s="34"/>
      <c r="M2" s="34"/>
      <c r="N2" s="30"/>
      <c r="O2" s="32"/>
      <c r="P2" s="32"/>
      <c r="Q2" s="32"/>
      <c r="R2" s="30"/>
      <c r="S2" s="32"/>
      <c r="T2" s="32"/>
    </row>
    <row r="3" spans="1:20" ht="38.25" customHeight="1" thickBot="1" x14ac:dyDescent="0.25">
      <c r="B3" s="35"/>
      <c r="C3" s="36" t="s">
        <v>38</v>
      </c>
      <c r="D3" s="37"/>
      <c r="E3" s="38" t="s">
        <v>19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5.25" customHeight="1" thickBot="1" x14ac:dyDescent="0.25">
      <c r="B4" s="40"/>
      <c r="C4" s="41"/>
      <c r="D4" s="32"/>
      <c r="E4" s="30"/>
      <c r="F4" s="30"/>
      <c r="G4" s="30"/>
      <c r="H4" s="32"/>
      <c r="I4" s="34"/>
      <c r="J4" s="34"/>
      <c r="K4" s="30"/>
      <c r="L4" s="34"/>
      <c r="M4" s="34"/>
      <c r="N4" s="30"/>
      <c r="O4" s="32"/>
      <c r="P4" s="32"/>
      <c r="Q4" s="32"/>
      <c r="R4" s="30"/>
      <c r="S4" s="32"/>
      <c r="T4" s="32"/>
    </row>
    <row r="5" spans="1:20" s="6" customFormat="1" ht="48" customHeight="1" x14ac:dyDescent="0.2">
      <c r="B5" s="42" t="s">
        <v>0</v>
      </c>
      <c r="C5" s="43" t="s">
        <v>23</v>
      </c>
      <c r="D5" s="44"/>
      <c r="E5" s="45" t="s">
        <v>8</v>
      </c>
      <c r="F5" s="46"/>
      <c r="G5" s="47"/>
      <c r="H5" s="48"/>
      <c r="I5" s="49" t="s">
        <v>9</v>
      </c>
      <c r="J5" s="49"/>
      <c r="K5" s="50"/>
      <c r="L5" s="51" t="s">
        <v>17</v>
      </c>
      <c r="M5" s="52" t="s">
        <v>17</v>
      </c>
      <c r="N5" s="53"/>
      <c r="O5" s="54" t="s">
        <v>22</v>
      </c>
      <c r="P5" s="55"/>
      <c r="Q5" s="55"/>
      <c r="R5" s="55"/>
      <c r="S5" s="55"/>
      <c r="T5" s="56"/>
    </row>
    <row r="6" spans="1:20" s="6" customFormat="1" ht="38.1" customHeight="1" x14ac:dyDescent="0.2">
      <c r="B6" s="57"/>
      <c r="C6" s="58"/>
      <c r="D6" s="44"/>
      <c r="E6" s="42" t="s">
        <v>24</v>
      </c>
      <c r="F6" s="59" t="s">
        <v>25</v>
      </c>
      <c r="G6" s="59" t="s">
        <v>37</v>
      </c>
      <c r="H6" s="48"/>
      <c r="I6" s="60" t="s">
        <v>2</v>
      </c>
      <c r="J6" s="61" t="s">
        <v>3</v>
      </c>
      <c r="K6" s="50"/>
      <c r="L6" s="62" t="s">
        <v>13</v>
      </c>
      <c r="M6" s="63" t="s">
        <v>14</v>
      </c>
      <c r="N6" s="53"/>
      <c r="O6" s="64" t="s">
        <v>31</v>
      </c>
      <c r="P6" s="44"/>
      <c r="Q6" s="65"/>
      <c r="R6" s="66" t="s">
        <v>12</v>
      </c>
      <c r="S6" s="67"/>
      <c r="T6" s="64" t="s">
        <v>30</v>
      </c>
    </row>
    <row r="7" spans="1:20" s="6" customFormat="1" ht="27.75" customHeight="1" x14ac:dyDescent="0.2">
      <c r="B7" s="68"/>
      <c r="C7" s="69"/>
      <c r="D7" s="44"/>
      <c r="E7" s="68"/>
      <c r="F7" s="59"/>
      <c r="G7" s="59"/>
      <c r="H7" s="48"/>
      <c r="I7" s="70"/>
      <c r="J7" s="60"/>
      <c r="K7" s="50"/>
      <c r="L7" s="71"/>
      <c r="M7" s="25" t="e">
        <f>#REF!</f>
        <v>#REF!</v>
      </c>
      <c r="N7" s="53"/>
      <c r="O7" s="72"/>
      <c r="P7" s="44"/>
      <c r="Q7" s="65" t="s">
        <v>28</v>
      </c>
      <c r="R7" s="26">
        <v>0.23</v>
      </c>
      <c r="S7" s="73" t="s">
        <v>4</v>
      </c>
      <c r="T7" s="72"/>
    </row>
    <row r="8" spans="1:20" s="8" customFormat="1" ht="36" customHeight="1" x14ac:dyDescent="0.2">
      <c r="A8" s="7"/>
      <c r="B8" s="74"/>
      <c r="C8" s="75"/>
      <c r="D8" s="76"/>
      <c r="E8" s="77" t="s">
        <v>7</v>
      </c>
      <c r="F8" s="78" t="s">
        <v>18</v>
      </c>
      <c r="G8" s="78" t="s">
        <v>5</v>
      </c>
      <c r="H8" s="79"/>
      <c r="I8" s="80" t="s">
        <v>6</v>
      </c>
      <c r="J8" s="81" t="s">
        <v>6</v>
      </c>
      <c r="K8" s="82"/>
      <c r="L8" s="83" t="s">
        <v>10</v>
      </c>
      <c r="M8" s="83" t="s">
        <v>10</v>
      </c>
      <c r="N8" s="84"/>
      <c r="O8" s="85" t="s">
        <v>11</v>
      </c>
      <c r="P8" s="76"/>
      <c r="Q8" s="86"/>
      <c r="R8" s="78" t="s">
        <v>1</v>
      </c>
      <c r="S8" s="78" t="s">
        <v>11</v>
      </c>
      <c r="T8" s="87" t="s">
        <v>11</v>
      </c>
    </row>
    <row r="9" spans="1:20" s="9" customFormat="1" ht="22.5" customHeight="1" thickBot="1" x14ac:dyDescent="0.25">
      <c r="A9" s="6"/>
      <c r="B9" s="88">
        <v>1</v>
      </c>
      <c r="C9" s="89">
        <v>2</v>
      </c>
      <c r="D9" s="90"/>
      <c r="E9" s="88">
        <v>3</v>
      </c>
      <c r="F9" s="91">
        <v>4</v>
      </c>
      <c r="G9" s="92">
        <v>5</v>
      </c>
      <c r="H9" s="93"/>
      <c r="I9" s="92"/>
      <c r="J9" s="92"/>
      <c r="K9" s="94"/>
      <c r="L9" s="95">
        <v>11</v>
      </c>
      <c r="M9" s="95">
        <v>12</v>
      </c>
      <c r="N9" s="96"/>
      <c r="O9" s="97">
        <v>6</v>
      </c>
      <c r="P9" s="90"/>
      <c r="Q9" s="98">
        <v>7</v>
      </c>
      <c r="R9" s="91">
        <v>8</v>
      </c>
      <c r="S9" s="91">
        <v>9</v>
      </c>
      <c r="T9" s="99">
        <v>10</v>
      </c>
    </row>
    <row r="10" spans="1:20" s="11" customFormat="1" ht="5.25" customHeight="1" x14ac:dyDescent="0.2">
      <c r="A10" s="10"/>
      <c r="D10" s="12"/>
      <c r="E10" s="13"/>
      <c r="F10" s="13"/>
      <c r="G10" s="13"/>
      <c r="H10" s="12"/>
      <c r="I10" s="14"/>
      <c r="J10" s="14"/>
      <c r="L10" s="14"/>
      <c r="M10" s="14"/>
      <c r="N10" s="15"/>
      <c r="O10" s="12"/>
      <c r="P10" s="12"/>
      <c r="Q10" s="12"/>
      <c r="R10" s="16"/>
      <c r="S10" s="12"/>
      <c r="T10" s="12"/>
    </row>
    <row r="11" spans="1:20" s="11" customFormat="1" ht="5.25" customHeight="1" x14ac:dyDescent="0.2">
      <c r="A11" s="10"/>
      <c r="D11" s="12"/>
      <c r="E11" s="13"/>
      <c r="F11" s="13"/>
      <c r="G11" s="13"/>
      <c r="H11" s="12"/>
      <c r="I11" s="14"/>
      <c r="J11" s="14"/>
      <c r="L11" s="14"/>
      <c r="M11" s="14"/>
      <c r="N11" s="15"/>
      <c r="O11" s="12"/>
      <c r="P11" s="12"/>
      <c r="Q11" s="12"/>
      <c r="R11" s="16"/>
      <c r="S11" s="12"/>
      <c r="T11" s="12"/>
    </row>
    <row r="12" spans="1:20" s="10" customFormat="1" ht="51.75" customHeight="1" outlineLevel="1" x14ac:dyDescent="0.2">
      <c r="B12" s="105">
        <v>1</v>
      </c>
      <c r="C12" s="106" t="s">
        <v>20</v>
      </c>
      <c r="D12" s="107"/>
      <c r="E12" s="108" t="s">
        <v>29</v>
      </c>
      <c r="F12" s="109">
        <v>0.12</v>
      </c>
      <c r="G12" s="110">
        <v>500000</v>
      </c>
      <c r="H12" s="17"/>
      <c r="I12" s="18"/>
      <c r="J12" s="18"/>
      <c r="L12" s="18"/>
      <c r="M12" s="18"/>
      <c r="N12" s="19"/>
      <c r="O12" s="20"/>
      <c r="P12" s="21"/>
      <c r="Q12" s="100">
        <f>G12*O12</f>
        <v>0</v>
      </c>
      <c r="R12" s="27">
        <f>R7</f>
        <v>0.23</v>
      </c>
      <c r="S12" s="100">
        <f>Q12*R12</f>
        <v>0</v>
      </c>
      <c r="T12" s="101">
        <f>Q12+S12</f>
        <v>0</v>
      </c>
    </row>
    <row r="13" spans="1:20" s="10" customFormat="1" ht="45" customHeight="1" outlineLevel="1" x14ac:dyDescent="0.2">
      <c r="B13" s="105">
        <v>2</v>
      </c>
      <c r="C13" s="106" t="s">
        <v>20</v>
      </c>
      <c r="D13" s="107"/>
      <c r="E13" s="108" t="s">
        <v>21</v>
      </c>
      <c r="F13" s="109">
        <v>0.12</v>
      </c>
      <c r="G13" s="108">
        <v>400000</v>
      </c>
      <c r="H13" s="17"/>
      <c r="I13" s="18"/>
      <c r="J13" s="18"/>
      <c r="L13" s="18"/>
      <c r="M13" s="18"/>
      <c r="N13" s="19"/>
      <c r="O13" s="20"/>
      <c r="P13" s="21"/>
      <c r="Q13" s="100">
        <f t="shared" ref="Q13:Q15" si="0">G13*O13</f>
        <v>0</v>
      </c>
      <c r="R13" s="27">
        <f>R7</f>
        <v>0.23</v>
      </c>
      <c r="S13" s="100">
        <f>Q13*R13</f>
        <v>0</v>
      </c>
      <c r="T13" s="101">
        <f t="shared" ref="T13:T15" si="1">Q13+S13</f>
        <v>0</v>
      </c>
    </row>
    <row r="14" spans="1:20" s="10" customFormat="1" ht="42" customHeight="1" outlineLevel="1" x14ac:dyDescent="0.2">
      <c r="B14" s="105">
        <v>3</v>
      </c>
      <c r="C14" s="106" t="s">
        <v>20</v>
      </c>
      <c r="D14" s="107"/>
      <c r="E14" s="108" t="s">
        <v>34</v>
      </c>
      <c r="F14" s="109">
        <v>0.12</v>
      </c>
      <c r="G14" s="110">
        <v>400000</v>
      </c>
      <c r="H14" s="17"/>
      <c r="I14" s="18"/>
      <c r="J14" s="18"/>
      <c r="L14" s="18"/>
      <c r="M14" s="18"/>
      <c r="N14" s="19"/>
      <c r="O14" s="20"/>
      <c r="P14" s="21"/>
      <c r="Q14" s="100">
        <f t="shared" si="0"/>
        <v>0</v>
      </c>
      <c r="R14" s="27">
        <f>R7</f>
        <v>0.23</v>
      </c>
      <c r="S14" s="100">
        <f t="shared" ref="S14:S15" si="2">Q14*R14</f>
        <v>0</v>
      </c>
      <c r="T14" s="101">
        <f t="shared" si="1"/>
        <v>0</v>
      </c>
    </row>
    <row r="15" spans="1:20" s="10" customFormat="1" ht="49.5" customHeight="1" outlineLevel="1" x14ac:dyDescent="0.2">
      <c r="B15" s="105">
        <v>4</v>
      </c>
      <c r="C15" s="106" t="s">
        <v>20</v>
      </c>
      <c r="D15" s="107"/>
      <c r="E15" s="108" t="s">
        <v>35</v>
      </c>
      <c r="F15" s="109">
        <v>0.08</v>
      </c>
      <c r="G15" s="110">
        <v>300000</v>
      </c>
      <c r="H15" s="17"/>
      <c r="I15" s="18"/>
      <c r="J15" s="18"/>
      <c r="L15" s="18"/>
      <c r="M15" s="18"/>
      <c r="N15" s="19"/>
      <c r="O15" s="20"/>
      <c r="P15" s="21"/>
      <c r="Q15" s="100">
        <f t="shared" si="0"/>
        <v>0</v>
      </c>
      <c r="R15" s="27">
        <f>R7</f>
        <v>0.23</v>
      </c>
      <c r="S15" s="100">
        <f t="shared" si="2"/>
        <v>0</v>
      </c>
      <c r="T15" s="101">
        <f t="shared" si="1"/>
        <v>0</v>
      </c>
    </row>
    <row r="16" spans="1:20" s="10" customFormat="1" ht="50.1" customHeight="1" outlineLevel="1" x14ac:dyDescent="0.2">
      <c r="C16" s="111"/>
      <c r="D16" s="111"/>
      <c r="E16" s="111"/>
      <c r="F16" s="111"/>
      <c r="G16" s="111"/>
      <c r="H16" s="112"/>
      <c r="I16" s="113"/>
      <c r="J16" s="114"/>
      <c r="K16" s="115"/>
      <c r="L16" s="114"/>
      <c r="M16" s="114"/>
      <c r="N16" s="116"/>
      <c r="O16" s="102" t="s">
        <v>26</v>
      </c>
      <c r="P16" s="23"/>
      <c r="Q16" s="102">
        <f>SUM(Q12:Q15)</f>
        <v>0</v>
      </c>
      <c r="R16" s="28"/>
      <c r="S16" s="102">
        <f>Q16*R7</f>
        <v>0</v>
      </c>
      <c r="T16" s="103">
        <f>Q16+S16</f>
        <v>0</v>
      </c>
    </row>
    <row r="17" spans="3:20" s="10" customFormat="1" ht="50.1" customHeight="1" outlineLevel="1" x14ac:dyDescent="0.2">
      <c r="C17" s="29"/>
      <c r="D17" s="29"/>
      <c r="E17" s="29"/>
      <c r="F17" s="29"/>
      <c r="G17" s="117" t="s">
        <v>36</v>
      </c>
      <c r="H17" s="117"/>
      <c r="I17" s="117"/>
      <c r="J17" s="117"/>
      <c r="K17" s="117"/>
      <c r="L17" s="117"/>
      <c r="M17" s="117"/>
      <c r="N17" s="117"/>
      <c r="O17" s="117"/>
      <c r="P17" s="23"/>
      <c r="Q17" s="102">
        <f>Q16*0.5</f>
        <v>0</v>
      </c>
      <c r="R17" s="28"/>
      <c r="S17" s="102">
        <f>Q17*R7</f>
        <v>0</v>
      </c>
      <c r="T17" s="103">
        <f>Q17+S17</f>
        <v>0</v>
      </c>
    </row>
    <row r="18" spans="3:20" ht="44.25" customHeight="1" x14ac:dyDescent="0.25">
      <c r="C18" s="30"/>
      <c r="D18" s="32"/>
      <c r="E18" s="118"/>
      <c r="F18" s="119"/>
      <c r="G18" s="120" t="s">
        <v>33</v>
      </c>
      <c r="H18" s="120"/>
      <c r="I18" s="120"/>
      <c r="J18" s="120"/>
      <c r="K18" s="120"/>
      <c r="L18" s="120"/>
      <c r="M18" s="120"/>
      <c r="N18" s="120"/>
      <c r="O18" s="121"/>
      <c r="P18" s="24"/>
      <c r="Q18" s="104">
        <f>Q17+Q16</f>
        <v>0</v>
      </c>
      <c r="R18" s="28"/>
      <c r="S18" s="104">
        <f>S16+S17</f>
        <v>0</v>
      </c>
      <c r="T18" s="104">
        <f>T16+T17</f>
        <v>0</v>
      </c>
    </row>
    <row r="19" spans="3:20" ht="38.25" customHeight="1" x14ac:dyDescent="0.2">
      <c r="F19" s="1"/>
      <c r="G19" s="2"/>
    </row>
    <row r="20" spans="3:20" ht="23.25" x14ac:dyDescent="0.35">
      <c r="C20" s="22" t="s">
        <v>32</v>
      </c>
      <c r="F20" s="1"/>
      <c r="G20" s="2"/>
    </row>
    <row r="21" spans="3:20" ht="20.25" x14ac:dyDescent="0.2">
      <c r="F21" s="1"/>
      <c r="G21" s="2"/>
    </row>
    <row r="982" spans="3:3" ht="12.75" hidden="1" customHeight="1" outlineLevel="1" x14ac:dyDescent="0.2">
      <c r="C982" s="3" t="s">
        <v>15</v>
      </c>
    </row>
    <row r="983" spans="3:3" ht="12.75" hidden="1" customHeight="1" outlineLevel="1" x14ac:dyDescent="0.2">
      <c r="C983" s="3" t="s">
        <v>16</v>
      </c>
    </row>
    <row r="984" spans="3:3" collapsed="1" x14ac:dyDescent="0.2"/>
  </sheetData>
  <sheetProtection algorithmName="SHA-512" hashValue="i/MpzGfRJJT3FYnbNyG+OM1I+f2pWuDPva8pRPHWg/ZObgWDljVS/0FYBr154dI42S8fBEU9gK0s1+uLM72SlA==" saltValue="pQILRdaaN0C6uprb/pLxLw==" spinCount="100000" sheet="1" objects="1" scenarios="1"/>
  <mergeCells count="18">
    <mergeCell ref="E3:T3"/>
    <mergeCell ref="L6:L7"/>
    <mergeCell ref="E6:E7"/>
    <mergeCell ref="F6:F7"/>
    <mergeCell ref="R6:S6"/>
    <mergeCell ref="T6:T7"/>
    <mergeCell ref="O5:T5"/>
    <mergeCell ref="J6:J7"/>
    <mergeCell ref="I5:J5"/>
    <mergeCell ref="I6:I7"/>
    <mergeCell ref="O6:O7"/>
    <mergeCell ref="G17:O17"/>
    <mergeCell ref="G18:O18"/>
    <mergeCell ref="C16:G16"/>
    <mergeCell ref="B5:B7"/>
    <mergeCell ref="C5:C7"/>
    <mergeCell ref="G6:G7"/>
    <mergeCell ref="E5:G5"/>
  </mergeCells>
  <phoneticPr fontId="13" type="noConversion"/>
  <conditionalFormatting sqref="C12:C15 E12:G15 I12:J16">
    <cfRule type="cellIs" dxfId="15" priority="10" stopIfTrue="1" operator="notEqual">
      <formula>0</formula>
    </cfRule>
  </conditionalFormatting>
  <conditionalFormatting sqref="C16:C17">
    <cfRule type="cellIs" dxfId="14" priority="5" stopIfTrue="1" operator="equal">
      <formula>0</formula>
    </cfRule>
    <cfRule type="cellIs" dxfId="13" priority="6" stopIfTrue="1" operator="notEqual">
      <formula>0</formula>
    </cfRule>
  </conditionalFormatting>
  <conditionalFormatting sqref="D12:D15 H12:H16 T12:T17">
    <cfRule type="cellIs" dxfId="12" priority="12" stopIfTrue="1" operator="notEqual">
      <formula>0</formula>
    </cfRule>
  </conditionalFormatting>
  <conditionalFormatting sqref="G17 F18 F19:G21">
    <cfRule type="cellIs" dxfId="11" priority="21" stopIfTrue="1" operator="equal">
      <formula>0</formula>
    </cfRule>
    <cfRule type="cellIs" dxfId="10" priority="22" stopIfTrue="1" operator="notEqual">
      <formula>0</formula>
    </cfRule>
  </conditionalFormatting>
  <conditionalFormatting sqref="I10:J16 S10:T17 C12:G15 H12:H16 L12:M16 O12:O16 P12:Q17">
    <cfRule type="cellIs" dxfId="9" priority="9" stopIfTrue="1" operator="equal">
      <formula>0</formula>
    </cfRule>
  </conditionalFormatting>
  <conditionalFormatting sqref="L12:M16 O12:O16 S12:S17">
    <cfRule type="cellIs" dxfId="8" priority="35" stopIfTrue="1" operator="notEqual">
      <formula>0</formula>
    </cfRule>
  </conditionalFormatting>
  <conditionalFormatting sqref="L10:N11 I10:J11">
    <cfRule type="cellIs" dxfId="7" priority="28" stopIfTrue="1" operator="notEqual">
      <formula>0</formula>
    </cfRule>
  </conditionalFormatting>
  <conditionalFormatting sqref="L10:Q11">
    <cfRule type="cellIs" dxfId="6" priority="19" stopIfTrue="1" operator="equal">
      <formula>0</formula>
    </cfRule>
  </conditionalFormatting>
  <conditionalFormatting sqref="N12:N16">
    <cfRule type="cellIs" dxfId="5" priority="36" stopIfTrue="1" operator="notEqual">
      <formula>0</formula>
    </cfRule>
    <cfRule type="cellIs" dxfId="4" priority="37" stopIfTrue="1" operator="equal">
      <formula>0</formula>
    </cfRule>
  </conditionalFormatting>
  <conditionalFormatting sqref="O10:Q11 T10:T11">
    <cfRule type="cellIs" dxfId="3" priority="20" stopIfTrue="1" operator="notEqual">
      <formula>0</formula>
    </cfRule>
  </conditionalFormatting>
  <conditionalFormatting sqref="R10:R18">
    <cfRule type="cellIs" dxfId="2" priority="25" stopIfTrue="1" operator="equal">
      <formula>0</formula>
    </cfRule>
    <cfRule type="cellIs" dxfId="1" priority="26" stopIfTrue="1" operator="notEqual">
      <formula>0</formula>
    </cfRule>
  </conditionalFormatting>
  <conditionalFormatting sqref="S10:S11 P12:Q17">
    <cfRule type="cellIs" dxfId="0" priority="24" stopIfTrue="1" operator="notEqual">
      <formula>0</formula>
    </cfRule>
  </conditionalFormatting>
  <pageMargins left="0.15748031496062992" right="0.15748031496062992" top="0.78740157480314965" bottom="0.78740157480314965" header="0.51181102362204722" footer="0.51181102362204722"/>
  <pageSetup paperSize="9" scale="4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Rudy_J</dc:creator>
  <cp:lastModifiedBy>Teresa Manowska</cp:lastModifiedBy>
  <cp:lastPrinted>2024-03-05T13:45:14Z</cp:lastPrinted>
  <dcterms:created xsi:type="dcterms:W3CDTF">2005-11-23T16:43:02Z</dcterms:created>
  <dcterms:modified xsi:type="dcterms:W3CDTF">2025-03-04T12:46:06Z</dcterms:modified>
</cp:coreProperties>
</file>