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prawy ZP_2025\ZP 13 Biurówka - podstawowy\Na platformę\"/>
    </mc:Choice>
  </mc:AlternateContent>
  <bookViews>
    <workbookView xWindow="0" yWindow="0" windowWidth="18540" windowHeight="9225"/>
  </bookViews>
  <sheets>
    <sheet name="Formularz cenowy" sheetId="13" r:id="rId1"/>
  </sheets>
  <definedNames>
    <definedName name="_xlnm.Print_Area" localSheetId="0">'Formularz cenowy'!$A$1:$J$149</definedName>
  </definedNames>
  <calcPr calcId="162913"/>
</workbook>
</file>

<file path=xl/calcChain.xml><?xml version="1.0" encoding="utf-8"?>
<calcChain xmlns="http://schemas.openxmlformats.org/spreadsheetml/2006/main">
  <c r="F8" i="13" l="1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C6" i="13" l="1"/>
  <c r="D6" i="13" s="1"/>
  <c r="E6" i="13" s="1"/>
  <c r="F6" i="13" s="1"/>
  <c r="G6" i="13" s="1"/>
  <c r="H6" i="13" s="1"/>
  <c r="I6" i="13" s="1"/>
  <c r="J6" i="13" s="1"/>
  <c r="B6" i="13"/>
  <c r="H146" i="13" l="1"/>
  <c r="I146" i="13"/>
  <c r="G146" i="13" s="1"/>
  <c r="H145" i="13"/>
  <c r="I145" i="13"/>
  <c r="G145" i="13" s="1"/>
  <c r="H144" i="13"/>
  <c r="I144" i="13"/>
  <c r="G144" i="13" s="1"/>
  <c r="H143" i="13"/>
  <c r="I143" i="13"/>
  <c r="G143" i="13" s="1"/>
  <c r="H142" i="13"/>
  <c r="I142" i="13"/>
  <c r="G142" i="13" s="1"/>
  <c r="H141" i="13"/>
  <c r="I141" i="13"/>
  <c r="G141" i="13" s="1"/>
  <c r="H140" i="13"/>
  <c r="I140" i="13"/>
  <c r="G140" i="13" s="1"/>
  <c r="H139" i="13"/>
  <c r="I139" i="13"/>
  <c r="G139" i="13" s="1"/>
  <c r="H138" i="13"/>
  <c r="I138" i="13"/>
  <c r="G138" i="13" s="1"/>
  <c r="H137" i="13"/>
  <c r="I137" i="13"/>
  <c r="G137" i="13" s="1"/>
  <c r="H136" i="13"/>
  <c r="I136" i="13"/>
  <c r="G136" i="13" s="1"/>
  <c r="H135" i="13"/>
  <c r="I135" i="13"/>
  <c r="G135" i="13" s="1"/>
  <c r="H134" i="13"/>
  <c r="I134" i="13"/>
  <c r="G134" i="13" s="1"/>
  <c r="H133" i="13"/>
  <c r="I133" i="13"/>
  <c r="G133" i="13" s="1"/>
  <c r="H132" i="13"/>
  <c r="I132" i="13"/>
  <c r="G132" i="13" s="1"/>
  <c r="H131" i="13"/>
  <c r="I131" i="13"/>
  <c r="G131" i="13" s="1"/>
  <c r="H130" i="13"/>
  <c r="I130" i="13"/>
  <c r="G130" i="13" s="1"/>
  <c r="H129" i="13"/>
  <c r="I129" i="13"/>
  <c r="G129" i="13" s="1"/>
  <c r="H128" i="13"/>
  <c r="I128" i="13"/>
  <c r="G128" i="13" s="1"/>
  <c r="H127" i="13"/>
  <c r="I127" i="13"/>
  <c r="G127" i="13" s="1"/>
  <c r="H126" i="13"/>
  <c r="I126" i="13"/>
  <c r="G126" i="13" s="1"/>
  <c r="H125" i="13"/>
  <c r="I125" i="13"/>
  <c r="G125" i="13" s="1"/>
  <c r="H124" i="13"/>
  <c r="I124" i="13"/>
  <c r="G124" i="13" s="1"/>
  <c r="H123" i="13"/>
  <c r="I123" i="13"/>
  <c r="G123" i="13" s="1"/>
  <c r="I122" i="13"/>
  <c r="G122" i="13" s="1"/>
  <c r="H122" i="13"/>
  <c r="H121" i="13"/>
  <c r="I121" i="13"/>
  <c r="G121" i="13" s="1"/>
  <c r="H120" i="13"/>
  <c r="I120" i="13"/>
  <c r="G120" i="13" s="1"/>
  <c r="H119" i="13"/>
  <c r="I119" i="13"/>
  <c r="G119" i="13" s="1"/>
  <c r="H118" i="13"/>
  <c r="I118" i="13"/>
  <c r="G118" i="13" s="1"/>
  <c r="I117" i="13"/>
  <c r="G117" i="13" s="1"/>
  <c r="H117" i="13"/>
  <c r="H116" i="13"/>
  <c r="I116" i="13"/>
  <c r="G116" i="13" s="1"/>
  <c r="H115" i="13"/>
  <c r="I115" i="13"/>
  <c r="G115" i="13" s="1"/>
  <c r="H114" i="13"/>
  <c r="I114" i="13"/>
  <c r="G114" i="13" s="1"/>
  <c r="H113" i="13"/>
  <c r="I113" i="13"/>
  <c r="G113" i="13" s="1"/>
  <c r="H112" i="13"/>
  <c r="I112" i="13"/>
  <c r="G112" i="13" s="1"/>
  <c r="H111" i="13"/>
  <c r="I111" i="13"/>
  <c r="G111" i="13" s="1"/>
  <c r="H110" i="13"/>
  <c r="I110" i="13"/>
  <c r="G110" i="13" s="1"/>
  <c r="H109" i="13"/>
  <c r="I109" i="13"/>
  <c r="G109" i="13" s="1"/>
  <c r="H108" i="13"/>
  <c r="I108" i="13"/>
  <c r="G108" i="13" s="1"/>
  <c r="H107" i="13"/>
  <c r="I107" i="13"/>
  <c r="G107" i="13" s="1"/>
  <c r="H106" i="13"/>
  <c r="I106" i="13"/>
  <c r="G106" i="13" s="1"/>
  <c r="H105" i="13"/>
  <c r="I105" i="13"/>
  <c r="G105" i="13" s="1"/>
  <c r="H104" i="13"/>
  <c r="I104" i="13"/>
  <c r="G104" i="13" s="1"/>
  <c r="H103" i="13"/>
  <c r="I103" i="13"/>
  <c r="G103" i="13" s="1"/>
  <c r="H102" i="13"/>
  <c r="I102" i="13"/>
  <c r="G102" i="13" s="1"/>
  <c r="H101" i="13"/>
  <c r="I101" i="13"/>
  <c r="G101" i="13" s="1"/>
  <c r="H100" i="13"/>
  <c r="I100" i="13"/>
  <c r="G100" i="13" s="1"/>
  <c r="H99" i="13"/>
  <c r="I99" i="13"/>
  <c r="G99" i="13" s="1"/>
  <c r="H98" i="13"/>
  <c r="I98" i="13"/>
  <c r="G98" i="13" s="1"/>
  <c r="H97" i="13"/>
  <c r="I97" i="13"/>
  <c r="G97" i="13" s="1"/>
  <c r="H96" i="13"/>
  <c r="I96" i="13"/>
  <c r="G96" i="13" s="1"/>
  <c r="H95" i="13"/>
  <c r="I95" i="13"/>
  <c r="G95" i="13" s="1"/>
  <c r="H94" i="13"/>
  <c r="I94" i="13"/>
  <c r="G94" i="13" s="1"/>
  <c r="H93" i="13"/>
  <c r="I93" i="13"/>
  <c r="G93" i="13" s="1"/>
  <c r="H92" i="13"/>
  <c r="I92" i="13"/>
  <c r="G92" i="13" s="1"/>
  <c r="I91" i="13"/>
  <c r="G91" i="13" s="1"/>
  <c r="H91" i="13"/>
  <c r="H90" i="13"/>
  <c r="I90" i="13"/>
  <c r="G90" i="13" s="1"/>
  <c r="H89" i="13"/>
  <c r="I89" i="13"/>
  <c r="G89" i="13" s="1"/>
  <c r="H88" i="13"/>
  <c r="I88" i="13"/>
  <c r="G88" i="13" s="1"/>
  <c r="H87" i="13"/>
  <c r="I87" i="13"/>
  <c r="G87" i="13" s="1"/>
  <c r="H86" i="13"/>
  <c r="I86" i="13"/>
  <c r="G86" i="13" s="1"/>
  <c r="H85" i="13"/>
  <c r="I85" i="13"/>
  <c r="G85" i="13" s="1"/>
  <c r="H84" i="13"/>
  <c r="I84" i="13"/>
  <c r="G84" i="13" s="1"/>
  <c r="H83" i="13"/>
  <c r="I83" i="13"/>
  <c r="G83" i="13" s="1"/>
  <c r="H82" i="13"/>
  <c r="I82" i="13"/>
  <c r="G82" i="13" s="1"/>
  <c r="H81" i="13"/>
  <c r="I81" i="13"/>
  <c r="G81" i="13" s="1"/>
  <c r="H80" i="13"/>
  <c r="I80" i="13"/>
  <c r="G80" i="13" s="1"/>
  <c r="H79" i="13"/>
  <c r="I79" i="13"/>
  <c r="G79" i="13" s="1"/>
  <c r="H78" i="13"/>
  <c r="I78" i="13"/>
  <c r="G78" i="13" s="1"/>
  <c r="H77" i="13"/>
  <c r="I77" i="13"/>
  <c r="G77" i="13" s="1"/>
  <c r="H76" i="13"/>
  <c r="I76" i="13"/>
  <c r="G76" i="13" s="1"/>
  <c r="H75" i="13"/>
  <c r="I75" i="13"/>
  <c r="G75" i="13" s="1"/>
  <c r="H74" i="13"/>
  <c r="I74" i="13"/>
  <c r="G74" i="13" s="1"/>
  <c r="H73" i="13"/>
  <c r="I73" i="13"/>
  <c r="G73" i="13" s="1"/>
  <c r="H72" i="13"/>
  <c r="I72" i="13"/>
  <c r="G72" i="13" s="1"/>
  <c r="H71" i="13"/>
  <c r="I71" i="13"/>
  <c r="G71" i="13" s="1"/>
  <c r="H70" i="13"/>
  <c r="I70" i="13"/>
  <c r="G70" i="13" s="1"/>
  <c r="H69" i="13"/>
  <c r="I69" i="13"/>
  <c r="G69" i="13" s="1"/>
  <c r="H68" i="13"/>
  <c r="I68" i="13"/>
  <c r="G68" i="13" s="1"/>
  <c r="H67" i="13"/>
  <c r="I67" i="13"/>
  <c r="G67" i="13" s="1"/>
  <c r="H66" i="13"/>
  <c r="I66" i="13"/>
  <c r="G66" i="13" s="1"/>
  <c r="H65" i="13"/>
  <c r="I65" i="13"/>
  <c r="G65" i="13" s="1"/>
  <c r="H64" i="13"/>
  <c r="I64" i="13"/>
  <c r="G64" i="13" s="1"/>
  <c r="H63" i="13"/>
  <c r="I63" i="13"/>
  <c r="G63" i="13" s="1"/>
  <c r="H62" i="13"/>
  <c r="I62" i="13"/>
  <c r="G62" i="13" s="1"/>
  <c r="H61" i="13"/>
  <c r="I61" i="13"/>
  <c r="G61" i="13" s="1"/>
  <c r="H60" i="13"/>
  <c r="I60" i="13"/>
  <c r="G60" i="13" s="1"/>
  <c r="H59" i="13"/>
  <c r="I59" i="13"/>
  <c r="G59" i="13" s="1"/>
  <c r="H58" i="13"/>
  <c r="I58" i="13"/>
  <c r="G58" i="13" s="1"/>
  <c r="H57" i="13"/>
  <c r="I57" i="13"/>
  <c r="G57" i="13" s="1"/>
  <c r="H56" i="13"/>
  <c r="I56" i="13"/>
  <c r="G56" i="13" s="1"/>
  <c r="I55" i="13"/>
  <c r="G55" i="13" s="1"/>
  <c r="H55" i="13"/>
  <c r="H54" i="13"/>
  <c r="I54" i="13"/>
  <c r="G54" i="13" s="1"/>
  <c r="H53" i="13"/>
  <c r="I53" i="13"/>
  <c r="G53" i="13" s="1"/>
  <c r="H52" i="13"/>
  <c r="I52" i="13"/>
  <c r="G52" i="13" s="1"/>
  <c r="H51" i="13"/>
  <c r="I51" i="13"/>
  <c r="G51" i="13" s="1"/>
  <c r="H50" i="13"/>
  <c r="I50" i="13"/>
  <c r="G50" i="13" s="1"/>
  <c r="H49" i="13"/>
  <c r="I49" i="13"/>
  <c r="G49" i="13" s="1"/>
  <c r="H48" i="13"/>
  <c r="I48" i="13"/>
  <c r="G48" i="13" s="1"/>
  <c r="H47" i="13"/>
  <c r="I47" i="13"/>
  <c r="G47" i="13" s="1"/>
  <c r="H46" i="13"/>
  <c r="I46" i="13"/>
  <c r="G46" i="13" s="1"/>
  <c r="H45" i="13"/>
  <c r="I45" i="13"/>
  <c r="G45" i="13" s="1"/>
  <c r="H44" i="13"/>
  <c r="I44" i="13"/>
  <c r="G44" i="13" s="1"/>
  <c r="H43" i="13"/>
  <c r="I43" i="13"/>
  <c r="G43" i="13" s="1"/>
  <c r="H42" i="13"/>
  <c r="I42" i="13"/>
  <c r="G42" i="13" s="1"/>
  <c r="H41" i="13"/>
  <c r="I41" i="13"/>
  <c r="G41" i="13" s="1"/>
  <c r="H40" i="13"/>
  <c r="I40" i="13"/>
  <c r="G40" i="13" s="1"/>
  <c r="H39" i="13"/>
  <c r="I39" i="13"/>
  <c r="G39" i="13" s="1"/>
  <c r="I38" i="13"/>
  <c r="G38" i="13" s="1"/>
  <c r="H38" i="13"/>
  <c r="H37" i="13"/>
  <c r="I37" i="13"/>
  <c r="G37" i="13" s="1"/>
  <c r="H36" i="13"/>
  <c r="I36" i="13"/>
  <c r="G36" i="13" s="1"/>
  <c r="I35" i="13"/>
  <c r="G35" i="13" s="1"/>
  <c r="H35" i="13"/>
  <c r="H34" i="13"/>
  <c r="I34" i="13"/>
  <c r="G34" i="13" s="1"/>
  <c r="H33" i="13"/>
  <c r="I33" i="13"/>
  <c r="G33" i="13" s="1"/>
  <c r="H32" i="13"/>
  <c r="I32" i="13"/>
  <c r="G32" i="13" s="1"/>
  <c r="H31" i="13"/>
  <c r="I31" i="13"/>
  <c r="G31" i="13" s="1"/>
  <c r="H30" i="13"/>
  <c r="I30" i="13"/>
  <c r="G30" i="13" s="1"/>
  <c r="H29" i="13"/>
  <c r="I29" i="13"/>
  <c r="G29" i="13" s="1"/>
  <c r="H28" i="13"/>
  <c r="I28" i="13"/>
  <c r="G28" i="13" s="1"/>
  <c r="H27" i="13"/>
  <c r="I27" i="13"/>
  <c r="G27" i="13" s="1"/>
  <c r="H26" i="13"/>
  <c r="I26" i="13"/>
  <c r="G26" i="13" s="1"/>
  <c r="H25" i="13"/>
  <c r="I25" i="13"/>
  <c r="G25" i="13" s="1"/>
  <c r="H24" i="13"/>
  <c r="I24" i="13"/>
  <c r="G24" i="13" s="1"/>
  <c r="H23" i="13"/>
  <c r="I23" i="13"/>
  <c r="G23" i="13" s="1"/>
  <c r="H22" i="13"/>
  <c r="I22" i="13"/>
  <c r="G22" i="13" s="1"/>
  <c r="H21" i="13"/>
  <c r="I21" i="13"/>
  <c r="G21" i="13" s="1"/>
  <c r="H20" i="13"/>
  <c r="I20" i="13"/>
  <c r="G20" i="13" s="1"/>
  <c r="H19" i="13"/>
  <c r="I19" i="13"/>
  <c r="G19" i="13" s="1"/>
  <c r="H18" i="13"/>
  <c r="I18" i="13"/>
  <c r="G18" i="13" s="1"/>
  <c r="H17" i="13"/>
  <c r="I17" i="13"/>
  <c r="G17" i="13" s="1"/>
  <c r="H16" i="13"/>
  <c r="I16" i="13"/>
  <c r="G16" i="13" s="1"/>
  <c r="H15" i="13"/>
  <c r="I15" i="13"/>
  <c r="G15" i="13" s="1"/>
  <c r="H14" i="13"/>
  <c r="I14" i="13"/>
  <c r="G14" i="13" s="1"/>
  <c r="H13" i="13"/>
  <c r="I13" i="13"/>
  <c r="G13" i="13" s="1"/>
  <c r="H12" i="13"/>
  <c r="I12" i="13"/>
  <c r="G12" i="13" s="1"/>
  <c r="H11" i="13"/>
  <c r="I11" i="13"/>
  <c r="G11" i="13" s="1"/>
  <c r="H10" i="13"/>
  <c r="I10" i="13"/>
  <c r="G10" i="13" s="1"/>
  <c r="H9" i="13"/>
  <c r="I9" i="13"/>
  <c r="G9" i="13" s="1"/>
  <c r="H8" i="13"/>
  <c r="I8" i="13"/>
  <c r="G8" i="13" s="1"/>
  <c r="H7" i="13"/>
  <c r="F7" i="13"/>
  <c r="F147" i="13" l="1"/>
  <c r="I7" i="13"/>
  <c r="I147" i="13" s="1"/>
  <c r="G7" i="13" l="1"/>
  <c r="G147" i="13" s="1"/>
  <c r="A144" i="13"/>
  <c r="A145" i="13"/>
  <c r="A146" i="13"/>
  <c r="A143" i="13"/>
  <c r="A132" i="13"/>
  <c r="A133" i="13"/>
  <c r="A134" i="13"/>
  <c r="A135" i="13"/>
  <c r="A136" i="13"/>
  <c r="A137" i="13"/>
  <c r="A138" i="13"/>
  <c r="A139" i="13"/>
  <c r="A140" i="13"/>
  <c r="A141" i="13"/>
  <c r="A142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</calcChain>
</file>

<file path=xl/sharedStrings.xml><?xml version="1.0" encoding="utf-8"?>
<sst xmlns="http://schemas.openxmlformats.org/spreadsheetml/2006/main" count="422" uniqueCount="162">
  <si>
    <t>szt.</t>
  </si>
  <si>
    <t>op.</t>
  </si>
  <si>
    <t>rolka</t>
  </si>
  <si>
    <t>kpl.</t>
  </si>
  <si>
    <t>J.m.</t>
  </si>
  <si>
    <t>Bloczek biurowy samoprzylepny żółty, wym. 76x76mm, minimum 100 kartek w bloczku.</t>
  </si>
  <si>
    <t>Bloczek/zakładka indeksująca 43x12mm, 35 zakładek a'4 (4 kolory) w podajniku, neonowe, wykonane z folii pet, umożliwiające wielokrotne przyklejanie do różnego rodzaju powierzchni, po odlepieniu nie pozostawia śladu.</t>
  </si>
  <si>
    <t>Opis</t>
  </si>
  <si>
    <t>Koperta B4, 250 szt./op., SK, kolor biały.</t>
  </si>
  <si>
    <t>Koperta B5, 500 szt./op., HK, kolor brązowy.</t>
  </si>
  <si>
    <t>Koperta C4, 250 szt./op., HK, kolor brązowy.</t>
  </si>
  <si>
    <t>Koperta C5, 500 szt./op., SK, kolor biały.</t>
  </si>
  <si>
    <t>Papier samoprzylepny biały, A4, matowy, do użycia w drukarkach atramentowych i laserowych oraz kopiarkach, rogi papieru ostre, jedna etykieta na arkusz, 100 ark. w opak.</t>
  </si>
  <si>
    <t>Zeszyt A-5 w kratkę, 60k, gładki papier, lakierowana okładka.</t>
  </si>
  <si>
    <t>Pióro kulkowe wypełnione błyskawicznie zasychającym tuszem Metami, grubość linii pisania 0,35-0,4 mm, wyposażone w silikonową końcówkę umożliwiającą korygowanie napisanego tekstu, kolor niebieski. Pilot frixion lub równoważny.</t>
  </si>
  <si>
    <t>Dziurkacz wykonany z metalu, na uchwycie powłoka antypoślizgowa, blokada ramienia, odległość między dziurkami 8 cm, listwa z ogranicznikiem formatu, wskaźnik środka kartki, jednorazowo dziurkuje min. 30 kartek.</t>
  </si>
  <si>
    <t>Foliopisy S (0,4 mm), do pisania po szkle, płytach CD/DVD, zdjęciach, folii, niezmywalny, odporny na wysychanie tusz, w kpl. 4 kolory (czarny, czerwony, niebieski, zielony). Stabilo lub równoważny.</t>
  </si>
  <si>
    <t>Foliopisy F (0,6 mm), do pisania po szkle, płytach CD/DVD, zdjęciach, folii, niezmywalny, odporny na wysychanie tusz, w kpl. 4 kolory (czarny, czerwony, niebieski, zielony). Stabilo lub równoważny.</t>
  </si>
  <si>
    <t>Foliopisy M (1,0 mm), do pisania po szkle, płytach CD/DVD, zdjęciach, folii, niezmywalny, odporny na wysychanie tusz, w kpl. 4 kolory (czarny, czerwony, niebieski, zielony). Stabilo lub równoważny.</t>
  </si>
  <si>
    <t>Foliopisy z gumką do pisania po wszystkich gładkich powierzchniach: foliach, płytach, szkle, metalu, plastiku, itp. permanentny tusz, 4 intensywne kolory: czarny, niebieski, zielony, czerwony, do pisaka dołączona gumka umożliwiająca ścieranie tuszu, grubość końcówki piszącej 0,4 mm (S). Fiber-Castell lub równoważny.</t>
  </si>
  <si>
    <t>Grafit do ołówka automatycznego 0,5 mm, polimerowy, HB, 12 szt. w opakowaniu.</t>
  </si>
  <si>
    <t>Klip biurowy metalowy 25 mm, do spinania dokumentów, 12 szt./op.</t>
  </si>
  <si>
    <t>Klip biurowy metalowy 15 mm, do spinania dokumentów, 12 szt./op.</t>
  </si>
  <si>
    <t>Klip biurowy metalowy 32 mm, do spinania dokumentów, 12 szt./op.</t>
  </si>
  <si>
    <t>Klip biurowy metalowy 51 mm, do spinania dokumentów, 12 szt./op.</t>
  </si>
  <si>
    <t>Linijka, długość 30cm, wykonana z przezroczystego tworzywa, sitodrukowy nadruk skali, podziałka z dokładnością do mm.</t>
  </si>
  <si>
    <t>Linijka, długość 50cm, wykonana z przezroczystego tworzywa, sitodrukowy nadruk skali, podziałka z dokładnością do mm.</t>
  </si>
  <si>
    <t>Magnes do tablicy magnetycznej o średnicy 20 mm, 10 szt. w opakowaniu, dopuszcza się mix kolorów.</t>
  </si>
  <si>
    <t>Markery permanentne, wodoodporne, 4 kolory w zestawie, szybkoschnący tusz na bazie alkoholu o neutralnym zapachu, ergonomiczny kształt i plastikowy korpus, piktogramy na korpusie informujące o zastosowaniu, skuwka nakładana na dolną część markera, pakowane w etui, kolory: czarny, czerwony, niebieski, zielony, okrągła końcówka o grubości linii pisania 1,5-3 mm.</t>
  </si>
  <si>
    <t>Markery permanentne, wodoodporne, 4 kolory w zestawie, szybkoschnący tusz na bazie alkoholu o neutralnym zapachu, ergonomiczny kształt i plastikowy korpus, piktogramy na korpusie informujące o zastosowaniu, skuwka nakładana na dolną część markera, pakowane w etui, kolory: czarny, czerwony, niebieski, zielony, ścięta końcówka o grubości linii pisania 5 mm ±2 mm.</t>
  </si>
  <si>
    <t>Nożyczki: długość 20,5 cm ±0,5cm, uchwyt odporny na pęknięcia z ostrzem ze stali nierdzewnej, ergonomicznie wyprofilowana rękojeść z plastiku oraz gumą zabezpieczającą ślizganiu się dłoni.</t>
  </si>
  <si>
    <t>Nożyk do cięcia papieru, uniwersalny wysuwany nóż do cięcia papieru, kartonu, folii, tapet, obudowa wykonana z tworzywa, ostrza wysuwane i łamane, wielkość ostrza: min.18 mm, posiada przycisk blokujący pozycję ostrza, opakowanie: etui foliowe.</t>
  </si>
  <si>
    <t>Nóż do kopert, z rękojeścią, ostrze chromowane metalowe, dwustronne, ergonomiczny uchwyt długość 20 cm ±1cm.</t>
  </si>
  <si>
    <t>Ołówek automatyczny, metalowy, grubość grafitu 0,5 mm, ergonomiczny korpus, metalowy mechanizm zaciskowy prowadzący grafit oraz gumka.</t>
  </si>
  <si>
    <t>Ołówek drewniany z gumką, HB, pokryty lakierem, sześciokątny przekrój, klejony grafit.</t>
  </si>
  <si>
    <t>Pinezki kolorowe w kształcie beczułek do tablic korkowych, 50 szt. w opak.</t>
  </si>
  <si>
    <t>Plastelina minimum 6 kolorów.</t>
  </si>
  <si>
    <t>Płyn do czyszczenia tablic sucho ścieralnych, magnetycznych, flipchartów. Pojemność 250 ml, dostępny w butelce z atomizerem.</t>
  </si>
  <si>
    <t>Poduszka do stempli i pieczątek w pudełku z otwieranym wieczkiem chroniącym przed wysychaniem, sucha bez tuszu wymiar wew.110x70 cm.</t>
  </si>
  <si>
    <t>Spinacze biurowe 28mm, końcówki zaokrąglone, 100 szt. w opakowaniu.</t>
  </si>
  <si>
    <t>Taśma klejąca biurowa, przezroczysta, polipropylenowa wym. 24mmx30m.</t>
  </si>
  <si>
    <t>Wkład do długopisu typ ZENITH niebieski, wielko pojemny, metalowy.</t>
  </si>
  <si>
    <t>Wkład do długopisu typ ZENITH czarny, wielko pojemny, metalowy.</t>
  </si>
  <si>
    <t>Zakreślacz zestaw 4 kolory, ścięta końcówka, tusz w kolorach fluoroscencyjnych na bazie wody, szerokość linii pisania 2-5 mm, do zastosowania na papierze zwykłym, samokopiującym i faksowym, zachowany oryginalny, klasyczny kształt wzbogacony o wygodny czarny uchwyt antypoślizgowy, pakowane w etui, niezasychająca końcówka.</t>
  </si>
  <si>
    <t>Bateria alkaliczna LR6 (paluszek AA)</t>
  </si>
  <si>
    <t>Deska z klipem zamykana A4, sztywna podkładka do pisania z dodatkową okładką pokrytą folią PCV, sprężysty mechanizm zaciskowy, kieszeń na wewnętrznej stronie okładki i uchwyt na długopis.</t>
  </si>
  <si>
    <t>Folia do laminowania A-3, opak. po 100 szt. arkuszy, grubość 100 mic. folia błyszcząca.</t>
  </si>
  <si>
    <t>Folia do laminowania A-3, opak. po 100 szt. arkuszy, grubość 100 mic. folia dwustronnie matowa /z możliwością pisania po niej ołówkiem/</t>
  </si>
  <si>
    <t>Folia do laminowania A-5, opakowanie po 100 szt. arkuszy, grubość 100 mic. folia błyszcząca.</t>
  </si>
  <si>
    <t>Gumki recepturki: mix kolorów, opakowanie 50g, długość 8 cm, średnica 50 mm.</t>
  </si>
  <si>
    <t>Pojemnik plastikowy na kostkę nieklejoną, wymiary 90 x 90 x 90 mm ± 5 mm, przezroczysty, w zestawie wkład.</t>
  </si>
  <si>
    <t>Grzbiet wsuwany plastikowy, rozmiar 3 mm, zaokrąglona końcówka, kolor czarny i niebieski, 50 szt./op.</t>
  </si>
  <si>
    <t>Grzbiet wsuwany plastikowy, rozmiar 6 mm, zaokrąglona końcówka, kolor czarny i niebieski, 50 szt./op.</t>
  </si>
  <si>
    <t xml:space="preserve">Klips archiwizacyjny plastikowy pozwalający na zepniecie jednorazowo do 600 kartek, 100 szt./op.  </t>
  </si>
  <si>
    <t>Koszulki foliowe do przechowywania arkuszy A5, otwory w listwie bocznej z możliwością wpięcia do segregatora, krystaliczne, 100 szt. w opakowaniu, antystatyczna folia, otwierane z góry.</t>
  </si>
  <si>
    <t>Okładka do bindowania przezroczysta, A4, 100 szt. w opakowaniu.</t>
  </si>
  <si>
    <t>Teczka do podpisu A-4, wykonana z tworzywa sztucznego, kolor granatowy, ilość przegródek min. 15.</t>
  </si>
  <si>
    <t>Koperta C4 3D (229x324x40mm), 250 szt./op., HK, kolor biały.</t>
  </si>
  <si>
    <t>Koperta C4 3D (229x324x40mm), 250 szt./op., HK, kolor brązowy.</t>
  </si>
  <si>
    <t>Taśma dwustronna przeźroczysta samoprzylepna 38 mm x 5 m, do przyklejania papieru, zdjęć, notatek i innych przedmiotów.</t>
  </si>
  <si>
    <t>Zszywki 24/6, metalowe do zszywaczy biurowych, ilość w opakowaniu: 1000 szt.</t>
  </si>
  <si>
    <t>Pojemnik magnetyczny na spinacze, okrągły, transparentny, wykonany z przeźroczystego tworzywa sztucznego z magnetycznym okrągłym wieczkiem przeznaczony do przechowywania spinaczy.</t>
  </si>
  <si>
    <t>L.p.</t>
  </si>
  <si>
    <t>Pocztowa książka nadawcza PU/KN-9B/50, papier druk samo kopiujący, format: 2/3 A5 (210x148 mm), kolor papieru biały i żółty, kolor nadruku czarny, szyta/klejony grzbiet,50 stron.</t>
  </si>
  <si>
    <t>Linijka Dowódcy nr 1/szablon kreślarski wojskowy NATO z symbolami wojskowymi, zgodność z symbolami NATO, materiał transparentny pomarańczowy.</t>
  </si>
  <si>
    <t>Nici lniane, szare do zszywania akt.</t>
  </si>
  <si>
    <t>Bateria alkaliczna LR3 (paluszek AAA)</t>
  </si>
  <si>
    <t>Cena jednostkowa brutto</t>
  </si>
  <si>
    <t>Zeszyt A-5 w kratkę, 96k, gładki papier, lakierowana i twarda okładka, szyty i wzmocniony grzbiet.</t>
  </si>
  <si>
    <t>Zeszyt A-4 w kratkę, 96k, gładki papier, lakierowana i twarda okładka, szyty i wzmocniony grzbiet.</t>
  </si>
  <si>
    <t>Zeszyt A-4 w kratkę, 300k, gładki papier, lakierowana i twarda okładka, szyty i wzmocniony grzbiet.</t>
  </si>
  <si>
    <t>Folia na mapy przezroczysta szer. min 180 cm, 10 mb, nawinięta na bele w formie półrękawa (oleata).</t>
  </si>
  <si>
    <t>Zwilżacz glicerynowy 20ml, antybakteryjny żel na bazie gliceryny ułatwiający liczenie banknotów, sortowanie kartek, itp.</t>
  </si>
  <si>
    <t>Długopis metalowy automatyczny typu ZENITH, praktyczny i prosty kształt, stalowy korpus wykonany z nierdzewnej stali automatycznie wysuwany wkład, kolor wkładu czarny.</t>
  </si>
  <si>
    <t>Długopis metalowy automatyczny typu ZENITH, praktyczny i prosty kształt, stalowy korpus wykonany z nierdzewnej stali automatycznie wysuwany wkład, kolor wkładu niebieski.</t>
  </si>
  <si>
    <t>Korektor taśmowy, korygujący na sucho, co umożliwia natychmiastowe pisanie po korygowanej powierzchni. Nasadka z systemem przyciskowym chroniąca taśmę, szpulka zapobiega zapętleniu, wymiary taśmy 5mmx8m.</t>
  </si>
  <si>
    <t>Korektor w długopisie/pisaku/piórze, cienko pisząca końcówka, szybkoschnący, pojemność 8-10 ml.</t>
  </si>
  <si>
    <t>Teczka skrzydłowa na rzep A4 z utwardzonego kartonu, pokryta okleiną i folią polipropylenową, zamykana na dwa rzepy. Jednokolorowa niebieska.</t>
  </si>
  <si>
    <t>Wkład do pióra PILOT FRIXION niebieski.</t>
  </si>
  <si>
    <t>Wartość brutto</t>
  </si>
  <si>
    <t>Ilość</t>
  </si>
  <si>
    <t>Bloczek- karteczki samoprzylepne, kolor żółty 38x51mm/100</t>
  </si>
  <si>
    <t>szt</t>
  </si>
  <si>
    <t>Zeszyt/brulion B5/160k, kratka oprawa twarda.</t>
  </si>
  <si>
    <t>Taśma klejąca, piankowa, dwustronnie klejąca 20 mm x 1,5 mm x 5 m</t>
  </si>
  <si>
    <t>Cena jednostkowa netto</t>
  </si>
  <si>
    <t>Teczka skoroszytowa format A4, niebieska, kartonowa z plastikowymi wąsami, regulowana szerokość grzbietu 1-10 cm, pojemność 800 kartek. PLUS ZERO MAX lub równoważna.</t>
  </si>
  <si>
    <t xml:space="preserve">Gumka ołówkowa Hi-Polimer przeznaczona do stosowania na papierze, do ścierania ołówków i kredek, nie naruszając przy tym struktury papieru, niebrudząca. </t>
  </si>
  <si>
    <r>
      <t>Okładka do bindowania tekturowa niebieska, A4, 250g/m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100 szt./op., barwiona obustronnie, faktura skóropodobna.</t>
    </r>
  </si>
  <si>
    <r>
      <t>Teczka na gumkę A-4, wykonana z grubego, barwionego i lakierowanego z jednej strony kartonu o gramaturze 400g/m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zamykana gumką, trzy zakładki chroniące dokument przed wypadnięciem, mix kolorów.</t>
    </r>
  </si>
  <si>
    <t>Dziurkacz 4 otworowy, metalowy mechanizm i obudowa, ogranicznik formatu A4/A5/A6/888, odstęp między dziurkami 80 mm, średnica dziurki 5,5 mm, kolor czarny, jednorazowo dziurkuje min 25 kartek.</t>
  </si>
  <si>
    <t>Koszulka z klapką poszerzana na katalogi, krystaliczna 3 D, wym. 32x22x2cm, z listwą boczną umożliwiającą wpięcie do segregatora, DONAU lub równoważna.</t>
  </si>
  <si>
    <t>Skoroszyt do przechowywania dokumentów w formacie A4
wyposażony w metalowy wąs z plastikowym dociskiem który umożliwia wypięcie dokumentów, metalowe oczka umożliwiają wpięcie skoroszytu do segregatora;
karton bezkwasowy.</t>
  </si>
  <si>
    <t xml:space="preserve">Klej biurowy w sztyfcie, min. 20g, do klejenia papieru, kartonu, zdjęć. Nietoksyczny, zmywalny wodą, niebrudzący. </t>
  </si>
  <si>
    <t xml:space="preserve">Długopis połączony sprężynką z samoprzylepną podstawką utrzymującą długopis w pozycji pionowej, kolor niebieski. </t>
  </si>
  <si>
    <t>Klej introligatorski z aplikatorem, wodny, typu CR, niebrudzący, przeźroczysty i elastyczny po wyschnięciu, do klejenia: papieru, tektury, grzbietów książek, brył geometrycznych, kasetonów, papieru, korka, puzzli, modeli styropianowych itp., pojemność 250 g.</t>
  </si>
  <si>
    <t>Teczka z rączką wykonana z trwałej i bardzo wytrzymałej tektury oklejonej z zewnątrz folią PP i papierem od środka, plastikowa czarna rączka i plastikowy, wygodny zamek, szerokość grzbietu 100 mm, kolor niebieski.</t>
  </si>
  <si>
    <t>Koperta bąbelkowa F16, A4 kolor biały, 100 szt.</t>
  </si>
  <si>
    <t xml:space="preserve">Blok techniczny- biały A4 ,10 kartek </t>
  </si>
  <si>
    <t>Koperta bąbelkowa C13, A5, kolor biały, 100 szt.</t>
  </si>
  <si>
    <t>Etykiety białe samoprzylepne/uniwersalne trwałe A4, 8 etykiet o wymiarach 105x37 mm na arkuszu, 100 arkuszy w opakowaniu.</t>
  </si>
  <si>
    <t>Etykiety białe samoprzylepne/uniwersalne trwałe A4, 8 etykiet o wymiarach 70x42 mm na arkuszu, 100 arkuszy w opakowaniu.</t>
  </si>
  <si>
    <t xml:space="preserve">Zszywacz biurowy metalowy, wykończenie z tworzywa sztucznego, trzy rodzaje zszywania: otwarte, zamknięte i tapicerskie, głębokość zszywania nie mniejsza niż 50 mm. Zszywa min. 20 kartek zszywkami 24/6, 26/6. </t>
  </si>
  <si>
    <t>Klej wikol 250g do papieru, drewna i materiałów drewnopochodnych w butelce z aplikatorem.</t>
  </si>
  <si>
    <t>Koszulki foliowe do przechowywania arkuszy A4, otwory w listwie bocznej z możliwością wpięcia do segregatora, krystaliczne, 100 szt. w opakowaniu, grubość min 80 mic. antystatyczna folia.</t>
  </si>
  <si>
    <t>Folia do laminowania, A-4, opakowanie po 100 szt. arkuszy, grubość 100 mic. folia błyszcząca.</t>
  </si>
  <si>
    <t>Folia do laminowania, A-4, opakowanie po 100 szt. arkuszy, grubość 100 mic. folia dwustronnie matowa/ z możliwością pisania po niej ołówkiem/</t>
  </si>
  <si>
    <t xml:space="preserve">Długopis automatyczny żelowy, kolor tuszu niebieski, wymienny wkład, szerokość lini pisania 0,26 mm, ergonomiczny uchwyt zapobiegający wyślizgiwaniu się z dłoni, szybkoschnący tusz. </t>
  </si>
  <si>
    <t xml:space="preserve">Długopis automatyczny żelowy, kolor tuszu czerwony, wymienny wkład, szerokość lini pisania 0,26 mm, ergonomiczny uchwyt zapobiegający wyślizgiwaniu się z dłoni, szybkoschnący tusz. </t>
  </si>
  <si>
    <t xml:space="preserve">Długopis automatyczny żelowy, kolor tuszu czarny, wymienny wkład, szerokość lini pisania 0,26 mm, ergonomiczny uchwyt zapobiegający wyślizgiwaniu się z dłoni, szybkoschnący tusz. </t>
  </si>
  <si>
    <t>Koperta bąbelkowa G17 (250x350), kolor biały, samoklejąca z paskiem, 100 szt.</t>
  </si>
  <si>
    <t>Przekładki do segregatora, PP, A4, wykonane z ekologicznego polipropylenu, ilość przekładek 1-12, pierwsza karta opisowa z numerami w kolorze białym, dziurkowanie, każdy komplet osobno pakowany w folię, mix kolorów.</t>
  </si>
  <si>
    <t>Taśma klejąca biurowa, przezroczysta, polipropylenowa wym. 12mmx30m.</t>
  </si>
  <si>
    <t>Papier ozdobny biały gładki 180g/m 20 ark., na dyplomy i zaproszenia, format A4</t>
  </si>
  <si>
    <t>Papier ozdobny biały gładki 250g/m 20 ark., na dyplomy i zaproszenia, format A4</t>
  </si>
  <si>
    <t>Organizer na czasopisma/dokumenty stojący A4 czarny, 70-80 mm z tektury oklejonej PCV lub samego PCV, otwór ułatwiający wyjmowanie.</t>
  </si>
  <si>
    <t xml:space="preserve">Długopis jednorazowy, nieprzezroczysty z dodatkami i skuwką w kolorze pisania, skuwka w kolorze pisania z szerokim klipsem do zaczepienia, wkład jednorazowy, wielkopojemny,  posiada końcówkę odporną na ścieranie, kulka pisząca o średnicy: F,  kolor niebieski. </t>
  </si>
  <si>
    <t>Klej w płynie do papieru, bezbarwny, mocny z aplikatorem, 40 g, PRITT lub równoważny</t>
  </si>
  <si>
    <t>Gilotyna ręczna A3 do ciecia papieru, zdjęć, folii, długość cięcia 455, ostrze ze stali nierdzewnej</t>
  </si>
  <si>
    <t xml:space="preserve">Elegancki długopis, wykończenie długopisu tj. klips oraz część przednia pozłacana, korpus o delikatnym dotyku, obrotowy mechanizm wysuwania wkładu, kolor wkładu niebieski w zestawie dopasowane etui i pudełko. PARKER Urban Muted Black GT lub równoważny. </t>
  </si>
  <si>
    <r>
      <t>Segregator 2-ringowy, A-4, wykonany z tektury pokrytej ekologiczną folią polipropylenową, z mechanizmem dźwigowym, grzbiet 75mm±5 mm, wzmocniony otwór na palec, na grzbiecie kieszeń z folii PP na etykietę, etykieta z dwustronnym nadrukiem, gramatura kartonu min 1000 g/m</t>
    </r>
    <r>
      <rPr>
        <vertAlign val="superscript"/>
        <sz val="10"/>
        <rFont val="Arial"/>
        <family val="2"/>
        <charset val="238"/>
      </rPr>
      <t>2</t>
    </r>
  </si>
  <si>
    <t>Półka na dokumenty formatu A4+ o wymiarach dł. 347 x szer. 255 x wys. 65 mm ± 5 mm, wytrzymała i stabilna. Półki można stawiać na sobie pionowo i schodkowo, wgłębienie w półce pozwala na zaoszczędzenie miejsca.</t>
  </si>
  <si>
    <t>Przekładki do kartotek A4, indeks A-Z, do oddzielania kart umieszczonych pionowo.</t>
  </si>
  <si>
    <t>Grzbiet wsuwany plastikowy, rozmiar 12 mm, zaokrąglona końcówka, kolor czarny i niebieski, 50 szt./op.</t>
  </si>
  <si>
    <t>Grzbiet wsuwany plastikowy, rozmiar 15 mm, zaokrąglona końcówka, kolor czarny i niebieski, 25 szt./op.</t>
  </si>
  <si>
    <t>Okłdka kanałowa twarda, rozmiar AA, kolor niebieski - 10 szt., kolor zielony - 10 szt., pasująca do bindownicy LEITZ IMPRESSBIND 280, bez nadruku.</t>
  </si>
  <si>
    <t>Okłdka kanałowa twarda, rozmiar A, kolor niebieski - 10 szt., kolor zielony - 10 szt., pasująca do bindownicy LEITZ IMPRESSBIND 280, bez nadruku.</t>
  </si>
  <si>
    <t>Okłdka kanałowa twarda, rozmiar B, kolor niebieski - 10 szt., kolor zielony - 10 szt., pasująca do bindownicy LEITZ IMPRESSBIND 280, bez nadruku.</t>
  </si>
  <si>
    <t>Okłdka kanałowa twarda, rozmiar C, kolor niebieski - 10 szt., kolor zielony - 10 szt., pasująca do bindownicy LEITZ IMPRESSBIND 280, bez nadruku.</t>
  </si>
  <si>
    <t>Okłdka kanałowa twarda, rozmiar D, kolor niebieski - 10 szt., kolor zielony - 10 szt., pasująca do bindownicy LEITZ IMPRESSBIND 280, bez nadruku.</t>
  </si>
  <si>
    <t>Kalendarz na biurko stojący, 2026 r, format A5, układ tygodniowy, w dolnej części strony zamieszczony podgląd aktualnego miesiąca, połączony spiralą.</t>
  </si>
  <si>
    <t>Kalendarz (podkład) na biurko/biuwar na 2026 i 2027 r., z listwą chroniącą przed zaginaniem kartek, 30 kart, zgodny z zasadami organizacji czasu pracy, uniwersalny kalendarz, format A2.</t>
  </si>
  <si>
    <r>
      <t>Teczka/okładka archiwizacyjna z piórami na poszyty o wymiarach 31 cm x 22 cm, pióra z 4 otworami, gramatura nie mniej jak 900g/m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(grubość okładek nie mniejsza jak 2 mm), szerokość grzbietu: 20 mm, łączenie płótnem introligatorskim, otwierana (bez zamknięcia). Beskid Agema lub równoważne.</t>
    </r>
  </si>
  <si>
    <r>
      <t>Teczka/okładka archiwizacyjna z piórami na poszyty o wymiarach 31 cm x 22 cm, pióra z 4 otworami,gramatura nie mniej jak 900g/m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(grubość okładek nie mniejsza jak 2 mm), szerokość grzbietu: 10 mm, łączenie płótnem introligatorskim, otwierana (bez zamknięcia). Beskid Agema lub równoważne.</t>
    </r>
  </si>
  <si>
    <r>
      <t>Teczka/okładka archiwizacyjna z piórami na poszyty o wymiarach 31 cm x 22 cm, pióra z 4 otworami, gramatura nie mniej jak 900g/m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(grubość okładek nie mniejsza jak 2 mm), szerokość grzbietu: 30 mm, łączenie płótnem introligatorskim, otwierana (bez zamknięcia). Beskid Agema lub równoważne.</t>
    </r>
  </si>
  <si>
    <r>
      <t>Teczka/okładka archiwizacyjna z piórami na poszyty o wymiarach 31 cm x 22 cm, pióra z 4 otworami, gramatura nie mniej jak 900g/m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(grubość okładek nie mniejsza jak 2 mm), szerokość grzbietu: 50 mm, łączenie płótnem introligatorskim, otwierana (bez zamknięcia). Beskid Agema lub równoważne.</t>
    </r>
  </si>
  <si>
    <t>Taśma pakowa, przeźroczysta, wym. 48mm±2mmx60m, jednostronnie klejąca, możliwość klejenia w niskich temp.</t>
  </si>
  <si>
    <t>Bloczek biały, kostka klejona o wym. 85x85mm ±2 mm, minimum 500 kartek w bloczku.</t>
  </si>
  <si>
    <t>Bloczek kolorowy, kostka klejona o wym. 85x85mm ±2 mm, minimum 500 kartek w bloczku.</t>
  </si>
  <si>
    <t>Zestaw liter i cyfr samoprzylepnych CZARNY, wysokość pojedynczego znaku 3 cm, arkusz 45,6 x x32,6. Arkusz wykonany z wytrzymałej, matowej, samoprzylepnej folii winylowej. Litery do ekspozycji wewnetrzej i zewnetrznej - odporne na wilgoć, promienie UV. Przeznaczone do znakowania gładkich powierzchni. W arkuszu 250 znaków.</t>
  </si>
  <si>
    <r>
      <t>Markery/zestaw 4 markerów z gąbką do białych tablic sucho ścieralnych, markery odporne na wysychanie do 72 godzin bez skuwki, nietoksyczny tusz, intensywny kolor, okrągła końcówka 3 mm, grubość linii pisania 1,5-3 mm, długość linii pisania 450 m. Gąbka wykonana z przyjemnego w dotyku materiału, posiada warstwę magnetyczną  co pozwala na przytwierdzenie do tablic magnetycznych, wymiary gąbki 145x63x22 mm ± 5 mm.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RYSTOR lub równowazne</t>
    </r>
  </si>
  <si>
    <t>Marker pisak permamentny wodoodporny CZARNY grubość linii pisania 2-3 mm, dekoracyjny, do plastiku, kartonu, metalu, papieru, okragła końcowka. Szybkochnący atrament, odporny na światło i wodę. Przeznaczony do znakowania, rysowania. Atrament nietoksyczny, bezzapachowy. TITANUM lub równowazny.</t>
  </si>
  <si>
    <t>Marker pisak permamentny wodoodporny BIAŁY grubość linii pisania 1 mm, dekoracyjny, do drewna, kartonu, metalu, papieru, na bazie alkoholu, okragła końcowka. Szybkochnący atrament. Przeznaczony do znakowania, rysowania. Atrament akrylowy, nietoksyczny, bezzapachowy. MERISEN lub równowazny.</t>
  </si>
  <si>
    <t>Przybornik na biurko metal siatka czarny, powlekany lakierem. 3 komory - 1 komora przeznaczona na artykuły piśmienne, 1 komora na spinacze itp., 1 komora na karteczki. Przybornik na gumowych nóżkach, wymiary 205x103x98 mm.</t>
  </si>
  <si>
    <t>Przybornik na biurko metal siatka czarny, powlekany lakierem, okrągły przeznaczona na długopisy. Przybornik na gumowych nóżkach, wymiary 90x100 mm.</t>
  </si>
  <si>
    <t>Przybornik na biurko metal siatka czarny, skośny, powlekany lakierem. 3 komory przeznaczone na artykuły pismienne. Przybornik na gumowych nóżkach, wymiary 150x120x80 mm.</t>
  </si>
  <si>
    <t>Segregator na dokumenty A4, szerokość grzbietu 35mm, 2 ringowy, pierścieniowy mechanizm w kształcie litery O. Kolor czarnym lub granatowy. Wykonany ze sztywnej tektury pokrytej ekologiczną folią polipropylenową. Na grzbiecie kieszeń z folii PP na etykietę, etykieta z dwustronnym nadrukiem, gramatura kartonu min 1000 g/m2</t>
  </si>
  <si>
    <t xml:space="preserve">Datownik samotuszujący z gąbką nasączoną tuszem w kolorze czarnym, we wzmocnionej obudowie z plastikową stopką antypoślizgową, wysokość cyfr 4 mm. Z datą od 2025 i wyżej, </t>
  </si>
  <si>
    <t>Dane umożliwiające identyfikację produktu (nazwa marki lub producenta oraz nazwę oferowanego artykułu, modelu)</t>
  </si>
  <si>
    <t>Nie dotyczy</t>
  </si>
  <si>
    <t>Wartość netto</t>
  </si>
  <si>
    <t>RAZEM</t>
  </si>
  <si>
    <t>Wartość podatku VAT</t>
  </si>
  <si>
    <t>Zał. Nr 2 do SWZ</t>
  </si>
  <si>
    <t>FORMULARZ CENOWY</t>
  </si>
  <si>
    <r>
      <t xml:space="preserve">w postępowaniu prowadzonym w trybie podstawowym bez negocjacji (art. 275 pkt 1 ustawy Pzp), pn.: </t>
    </r>
    <r>
      <rPr>
        <b/>
        <sz val="11"/>
        <rFont val="Arial"/>
        <family val="2"/>
        <charset val="238"/>
      </rPr>
      <t>„Zakup i dostawa artykułów biurowych” SPRAWA ZP/13/2025</t>
    </r>
  </si>
  <si>
    <t>Uwaga! Dokument należy opatrzyć kwalifikowanym podpisem elektronicznym, podpisem zaufanym lub podpisem osobistym.</t>
  </si>
  <si>
    <t>Ostrza wymienne do nożyka do cięcia papieru z l.p. 78</t>
  </si>
  <si>
    <t>Teczka zawieszkowa A4, kolor mix, do szaf kartotekowych wykonane z kartonu, uchwyt zawieszkowy z metalu gwarantujacego dłuższe użytkowanie w komplecie ruchoma zakładnka indeksowa oraz kartonik do opisów.</t>
  </si>
  <si>
    <t>Pojemniki/pólki na dokumenty A4 pionowe, do zawieszenia na ścianie 6 szt.w komplecie Durable Flexiplus lub równoważne.</t>
  </si>
  <si>
    <t>Koszulka zawieszkowa z klapką boczną A4, polipropylenowa, przeźroczysta, kieszeń otwierana z boku, format A4 wysoki, zamykana klapka.</t>
  </si>
  <si>
    <t>po zmianie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</si>
</sst>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zł&quot;* #,##0.00_);_(&quot;zł&quot;* \(#,##0.00\);_(&quot;zł&quot;* &quot;-&quot;??_);_(@_)"/>
    <numFmt numFmtId="165" formatCode="_-* #,##0.00&quot; zł&quot;_-;\-* #,##0.00&quot; zł&quot;_-;_-* \-??&quot; zł&quot;_-;_-@_-"/>
    <numFmt numFmtId="166" formatCode="#,##0_ ;[Red]\-#,##0\ "/>
    <numFmt numFmtId="167" formatCode="#,##0.00_ ;[Red]\-#,##0.00\ "/>
    <numFmt numFmtId="168" formatCode="#,##0&quot; F&quot;_);[Red]\(#,##0&quot; F)&quot;"/>
    <numFmt numFmtId="169" formatCode="#,##0.00&quot; F&quot;_);[Red]\(#,##0.00&quot; F)&quot;"/>
    <numFmt numFmtId="170" formatCode="#,##0.00\ &quot;zł&quot;"/>
  </numFmts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color indexed="33"/>
      <name val="Arial"/>
      <family val="2"/>
    </font>
    <font>
      <sz val="18"/>
      <name val="Arial"/>
      <family val="2"/>
    </font>
    <font>
      <b/>
      <sz val="18"/>
      <name val="Arial"/>
      <family val="2"/>
      <charset val="238"/>
    </font>
    <font>
      <sz val="10"/>
      <name val="Courier"/>
      <family val="1"/>
      <charset val="238"/>
    </font>
    <font>
      <sz val="12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sz val="24"/>
      <name val="Arial"/>
      <family val="2"/>
    </font>
    <font>
      <sz val="18"/>
      <name val="Arial"/>
      <family val="2"/>
      <charset val="238"/>
    </font>
    <font>
      <sz val="14"/>
      <color indexed="10"/>
      <name val="Arial"/>
      <family val="2"/>
      <charset val="238"/>
    </font>
    <font>
      <sz val="24"/>
      <name val="Arial"/>
      <family val="2"/>
      <charset val="238"/>
    </font>
    <font>
      <sz val="10"/>
      <name val="MS Sans Serif"/>
      <family val="2"/>
      <charset val="238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</borders>
  <cellStyleXfs count="565">
    <xf numFmtId="0" fontId="0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3" fontId="26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16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7" fillId="0" borderId="0" applyFill="0" applyBorder="0" applyAlignment="0" applyProtection="0"/>
    <xf numFmtId="0" fontId="11" fillId="4" borderId="0" applyNumberFormat="0" applyBorder="0" applyAlignment="0" applyProtection="0"/>
    <xf numFmtId="0" fontId="37" fillId="0" borderId="0"/>
    <xf numFmtId="2" fontId="7" fillId="0" borderId="0" applyFill="0" applyBorder="0" applyAlignment="0" applyProtection="0"/>
    <xf numFmtId="0" fontId="2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5" fillId="0" borderId="0"/>
    <xf numFmtId="0" fontId="39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9" fillId="0" borderId="0"/>
    <xf numFmtId="0" fontId="2" fillId="0" borderId="0"/>
    <xf numFmtId="0" fontId="24" fillId="0" borderId="0"/>
    <xf numFmtId="0" fontId="4" fillId="0" borderId="0"/>
    <xf numFmtId="0" fontId="18" fillId="20" borderId="1" applyNumberFormat="0" applyAlignment="0" applyProtection="0"/>
    <xf numFmtId="9" fontId="3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7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" fillId="23" borderId="11" applyNumberFormat="0" applyFont="0" applyAlignment="0" applyProtection="0"/>
    <xf numFmtId="165" fontId="2" fillId="0" borderId="0" applyFill="0" applyBorder="0" applyAlignment="0" applyProtection="0"/>
    <xf numFmtId="0" fontId="23" fillId="3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23" borderId="11" applyNumberFormat="0" applyFont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40" fillId="0" borderId="0" xfId="0" applyFont="1" applyFill="1" applyAlignment="1">
      <alignment horizontal="center" vertical="center" wrapText="1"/>
    </xf>
    <xf numFmtId="0" fontId="40" fillId="0" borderId="0" xfId="0" applyFont="1" applyFill="1"/>
    <xf numFmtId="0" fontId="2" fillId="0" borderId="12" xfId="1" applyFont="1" applyFill="1" applyBorder="1" applyAlignment="1">
      <alignment horizontal="center" vertical="center"/>
    </xf>
    <xf numFmtId="0" fontId="2" fillId="0" borderId="12" xfId="164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70" fontId="2" fillId="0" borderId="12" xfId="164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/>
    </xf>
    <xf numFmtId="2" fontId="2" fillId="0" borderId="12" xfId="164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/>
    <xf numFmtId="0" fontId="2" fillId="24" borderId="12" xfId="0" applyFont="1" applyFill="1" applyBorder="1" applyAlignment="1">
      <alignment horizontal="center" vertical="center" wrapText="1"/>
    </xf>
    <xf numFmtId="0" fontId="2" fillId="24" borderId="12" xfId="0" applyFont="1" applyFill="1" applyBorder="1" applyAlignment="1">
      <alignment horizontal="left" vertical="center" wrapText="1"/>
    </xf>
    <xf numFmtId="0" fontId="2" fillId="24" borderId="0" xfId="0" applyFont="1" applyFill="1" applyAlignment="1">
      <alignment vertical="center" wrapText="1"/>
    </xf>
    <xf numFmtId="0" fontId="2" fillId="0" borderId="0" xfId="0" applyFont="1" applyFill="1"/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70" fontId="2" fillId="0" borderId="0" xfId="0" applyNumberFormat="1" applyFont="1" applyFill="1" applyAlignment="1">
      <alignment horizontal="center"/>
    </xf>
    <xf numFmtId="0" fontId="2" fillId="24" borderId="12" xfId="1" applyFont="1" applyFill="1" applyBorder="1" applyAlignment="1">
      <alignment horizontal="center" vertical="center" wrapText="1"/>
    </xf>
    <xf numFmtId="0" fontId="40" fillId="24" borderId="0" xfId="0" applyFont="1" applyFill="1"/>
    <xf numFmtId="0" fontId="2" fillId="24" borderId="12" xfId="0" applyFont="1" applyFill="1" applyBorder="1" applyAlignment="1">
      <alignment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42" fillId="0" borderId="0" xfId="0" applyFont="1" applyFill="1"/>
    <xf numFmtId="0" fontId="2" fillId="0" borderId="12" xfId="0" applyFont="1" applyBorder="1" applyAlignment="1">
      <alignment wrapText="1"/>
    </xf>
    <xf numFmtId="0" fontId="2" fillId="24" borderId="12" xfId="1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/>
    </xf>
    <xf numFmtId="170" fontId="2" fillId="0" borderId="12" xfId="1" applyNumberFormat="1" applyFont="1" applyFill="1" applyBorder="1" applyAlignment="1">
      <alignment horizontal="center" vertical="center" wrapText="1"/>
    </xf>
    <xf numFmtId="170" fontId="2" fillId="0" borderId="17" xfId="1" applyNumberFormat="1" applyFont="1" applyFill="1" applyBorder="1" applyAlignment="1">
      <alignment horizontal="center" vertical="center" wrapText="1"/>
    </xf>
    <xf numFmtId="170" fontId="2" fillId="0" borderId="17" xfId="564" applyNumberFormat="1" applyFont="1" applyFill="1" applyBorder="1" applyAlignment="1">
      <alignment horizontal="center" vertical="center" wrapText="1"/>
    </xf>
    <xf numFmtId="170" fontId="40" fillId="0" borderId="17" xfId="0" applyNumberFormat="1" applyFont="1" applyFill="1" applyBorder="1" applyAlignment="1">
      <alignment horizontal="center" vertical="center"/>
    </xf>
    <xf numFmtId="170" fontId="2" fillId="0" borderId="16" xfId="208" applyNumberFormat="1" applyFont="1" applyFill="1" applyBorder="1" applyAlignment="1">
      <alignment horizontal="center" vertical="center"/>
    </xf>
    <xf numFmtId="170" fontId="6" fillId="0" borderId="20" xfId="208" applyNumberFormat="1" applyFont="1" applyFill="1" applyBorder="1" applyAlignment="1">
      <alignment horizontal="center" vertical="center"/>
    </xf>
    <xf numFmtId="170" fontId="6" fillId="0" borderId="16" xfId="208" applyNumberFormat="1" applyFont="1" applyFill="1" applyBorder="1" applyAlignment="1">
      <alignment horizontal="center" vertical="center"/>
    </xf>
    <xf numFmtId="170" fontId="6" fillId="0" borderId="22" xfId="208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right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/>
    </xf>
    <xf numFmtId="0" fontId="44" fillId="0" borderId="16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4" borderId="16" xfId="0" applyFont="1" applyFill="1" applyBorder="1" applyAlignment="1">
      <alignment horizontal="center" vertical="center" wrapText="1"/>
    </xf>
    <xf numFmtId="170" fontId="40" fillId="0" borderId="0" xfId="0" applyNumberFormat="1" applyFont="1" applyFill="1"/>
    <xf numFmtId="0" fontId="40" fillId="0" borderId="0" xfId="0" applyFont="1" applyAlignment="1">
      <alignment vertical="center" wrapText="1"/>
    </xf>
    <xf numFmtId="0" fontId="47" fillId="0" borderId="0" xfId="0" applyFont="1" applyFill="1" applyAlignment="1">
      <alignment horizontal="right"/>
    </xf>
    <xf numFmtId="0" fontId="42" fillId="24" borderId="12" xfId="0" applyFont="1" applyFill="1" applyBorder="1" applyAlignment="1">
      <alignment vertical="center" wrapText="1"/>
    </xf>
    <xf numFmtId="0" fontId="42" fillId="0" borderId="12" xfId="1" applyFont="1" applyFill="1" applyBorder="1" applyAlignment="1">
      <alignment horizontal="center" vertical="center" wrapText="1"/>
    </xf>
    <xf numFmtId="0" fontId="43" fillId="24" borderId="0" xfId="0" applyFont="1" applyFill="1" applyAlignment="1">
      <alignment horizontal="center" vertical="center" wrapText="1"/>
    </xf>
    <xf numFmtId="0" fontId="46" fillId="24" borderId="0" xfId="0" applyFont="1" applyFill="1" applyAlignment="1">
      <alignment horizontal="center" vertical="center" wrapText="1"/>
    </xf>
    <xf numFmtId="0" fontId="45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565">
    <cellStyle name="_PERSONAL" xfId="2"/>
    <cellStyle name="_PERSONAL_1" xfId="3"/>
    <cellStyle name="_PERSONAL_1_01.Plan zakupów-2005" xfId="4"/>
    <cellStyle name="_PERSONAL_1_dialKartaDziałkiczI (2)" xfId="5"/>
    <cellStyle name="_PERSONAL_1_dialKartaDziałkiczI (2)_KOREKTY 2007" xfId="6"/>
    <cellStyle name="_PERSONAL_1_dialKartaDziałkiczI (2)_Plan zakupów łączność 2008" xfId="7"/>
    <cellStyle name="_PERSONAL_1_dialKartaDziałkiczI (2)_plan zakupów2006" xfId="8"/>
    <cellStyle name="_PERSONAL_1_dialKartaDziałkiczI (2)_plan zakupów2008" xfId="9"/>
    <cellStyle name="_PERSONAL_1_dialKartaDziałkiczI (2)_PZ 2010" xfId="10"/>
    <cellStyle name="_PERSONAL_1_dialTabelaIDSP (2)" xfId="11"/>
    <cellStyle name="_PERSONAL_1_dialTabelaIDSP (2)_01.Plan zakupów-2005" xfId="12"/>
    <cellStyle name="_PERSONAL_1_dialTabelaIDSP (2)_Korekta Plan zakupów" xfId="13"/>
    <cellStyle name="_PERSONAL_1_dialTabelaIDSP (2)_Korekta planu zakupów" xfId="14"/>
    <cellStyle name="_PERSONAL_1_dialTabelaIDSP (2)_KOREKTY 2007" xfId="15"/>
    <cellStyle name="_PERSONAL_1_dialTabelaIDSP (2)_Korekty Planów zakupów" xfId="16"/>
    <cellStyle name="_PERSONAL_1_dialTabelaIDSP (2)_Korekty Planów zakupów_07" xfId="17"/>
    <cellStyle name="_PERSONAL_1_dialTabelaIDSP (2)_Plan zakupów" xfId="18"/>
    <cellStyle name="_PERSONAL_1_dialTabelaIDSP (2)_PLAN ZAKUPÓW 2005 fin" xfId="19"/>
    <cellStyle name="_PERSONAL_1_dialTabelaIDSP (2)_Plan zakupów łączność 2008" xfId="20"/>
    <cellStyle name="_PERSONAL_1_dialTabelaIDSP (2)_Plan zakupów_MUND" xfId="21"/>
    <cellStyle name="_PERSONAL_1_dialTabelaIDSP (2)_plan zakupów2006" xfId="22"/>
    <cellStyle name="_PERSONAL_1_dialTabelaIDSP (2)_plan zakupów2008" xfId="23"/>
    <cellStyle name="_PERSONAL_1_dialTabelaIDSP (2)_Plany zakupów" xfId="24"/>
    <cellStyle name="_PERSONAL_1_dialTabelaIDSP (2)_Plany zakupów PKW" xfId="25"/>
    <cellStyle name="_PERSONAL_1_dialTabelaIDSP (2)_Projekt planu zakupów" xfId="26"/>
    <cellStyle name="_PERSONAL_1_dialTabelaIDSP (2)_PZ 2010" xfId="27"/>
    <cellStyle name="_PERSONAL_1_dialTabelaIDSP (2)_Strona tytułowa Planu zakupów_2006" xfId="28"/>
    <cellStyle name="_PERSONAL_1_dialTabelaIDSP (2)_Zbiorczy plan zakupów JW 1131 na 2005 r_SKLEJKA z formułami" xfId="29"/>
    <cellStyle name="_PERSONAL_1_dialTabelaIIAIWO (2)" xfId="30"/>
    <cellStyle name="_PERSONAL_1_dialTabelaIIAIWO (2)_01.Plan zakupów-2005" xfId="31"/>
    <cellStyle name="_PERSONAL_1_dialTabelaIIAIWO (2)_Korekta Plan zakupów" xfId="32"/>
    <cellStyle name="_PERSONAL_1_dialTabelaIIAIWO (2)_Korekta planu zakupów" xfId="33"/>
    <cellStyle name="_PERSONAL_1_dialTabelaIIAIWO (2)_KOREKTY 2007" xfId="34"/>
    <cellStyle name="_PERSONAL_1_dialTabelaIIAIWO (2)_Korekty Planów zakupów" xfId="35"/>
    <cellStyle name="_PERSONAL_1_dialTabelaIIAIWO (2)_Korekty Planów zakupów_07" xfId="36"/>
    <cellStyle name="_PERSONAL_1_dialTabelaIIAIWO (2)_Plan zakupów" xfId="37"/>
    <cellStyle name="_PERSONAL_1_dialTabelaIIAIWO (2)_PLAN ZAKUPÓW 2005 fin" xfId="38"/>
    <cellStyle name="_PERSONAL_1_dialTabelaIIAIWO (2)_Plan zakupów łączność 2008" xfId="39"/>
    <cellStyle name="_PERSONAL_1_dialTabelaIIAIWO (2)_Plan zakupów_MUND" xfId="40"/>
    <cellStyle name="_PERSONAL_1_dialTabelaIIAIWO (2)_plan zakupów2006" xfId="41"/>
    <cellStyle name="_PERSONAL_1_dialTabelaIIAIWO (2)_plan zakupów2008" xfId="42"/>
    <cellStyle name="_PERSONAL_1_dialTabelaIIAIWO (2)_Plany zakupów" xfId="43"/>
    <cellStyle name="_PERSONAL_1_dialTabelaIIAIWO (2)_Plany zakupów PKW" xfId="44"/>
    <cellStyle name="_PERSONAL_1_dialTabelaIIAIWO (2)_Projekt planu zakupów" xfId="45"/>
    <cellStyle name="_PERSONAL_1_dialTabelaIIAIWO (2)_PZ 2010" xfId="46"/>
    <cellStyle name="_PERSONAL_1_dialTabelaIIAIWO (2)_Strona tytułowa Planu zakupów_2006" xfId="47"/>
    <cellStyle name="_PERSONAL_1_dialTabelaIIAIWO (2)_Zbiorczy plan zakupów JW 1131 na 2005 r_SKLEJKA z formułami" xfId="48"/>
    <cellStyle name="_PERSONAL_1_EDUKACJA" xfId="49"/>
    <cellStyle name="_PERSONAL_1_EDUKACJA_KOREKTY 2007" xfId="50"/>
    <cellStyle name="_PERSONAL_1_EDUKACJA_Plan zakupów łączność 2008" xfId="51"/>
    <cellStyle name="_PERSONAL_1_EDUKACJA_plan zakupów2006" xfId="52"/>
    <cellStyle name="_PERSONAL_1_EDUKACJA_plan zakupów2008" xfId="53"/>
    <cellStyle name="_PERSONAL_1_EDUKACJA_PZ 2010" xfId="54"/>
    <cellStyle name="_PERSONAL_1_Korekta Plan zakupów" xfId="55"/>
    <cellStyle name="_PERSONAL_1_Korekta planu zakupów" xfId="56"/>
    <cellStyle name="_PERSONAL_1_KOREKTY 2007" xfId="57"/>
    <cellStyle name="_PERSONAL_1_Korekty Planów zakupów" xfId="58"/>
    <cellStyle name="_PERSONAL_1_Korekty Planów zakupów_07" xfId="59"/>
    <cellStyle name="_PERSONAL_1_Plan zakupów" xfId="60"/>
    <cellStyle name="_PERSONAL_1_PLAN ZAKUPÓW 2005 fin" xfId="61"/>
    <cellStyle name="_PERSONAL_1_Plan zakupów łączność 2008" xfId="62"/>
    <cellStyle name="_PERSONAL_1_Plan zakupów_MUND" xfId="63"/>
    <cellStyle name="_PERSONAL_1_plan zakupów2006" xfId="64"/>
    <cellStyle name="_PERSONAL_1_plan zakupów2008" xfId="65"/>
    <cellStyle name="_PERSONAL_1_Plany zakupów" xfId="66"/>
    <cellStyle name="_PERSONAL_1_Plany zakupów PKW" xfId="67"/>
    <cellStyle name="_PERSONAL_1_Projekt planu zakupów" xfId="68"/>
    <cellStyle name="_PERSONAL_1_PZ 2010" xfId="69"/>
    <cellStyle name="_PERSONAL_1_Strona tytułowa Planu zakupów_2006" xfId="70"/>
    <cellStyle name="_PERSONAL_1_Tabela wskaźników" xfId="71"/>
    <cellStyle name="_PERSONAL_1_Tabela wskaźników_KOREKTY 2007" xfId="72"/>
    <cellStyle name="_PERSONAL_1_Tabela wskaźników_Plan zakupów łączność 2008" xfId="73"/>
    <cellStyle name="_PERSONAL_1_Tabela wskaźników_plan zakupów2006" xfId="74"/>
    <cellStyle name="_PERSONAL_1_Tabela wskaźników_plan zakupów2008" xfId="75"/>
    <cellStyle name="_PERSONAL_1_Tabela wskaźników_PZ 2010" xfId="76"/>
    <cellStyle name="_PERSONAL_1_Zbiorczy plan zakupów JW 1131 na 2005 r_SKLEJKA z formułami" xfId="77"/>
    <cellStyle name="_PERSONAL_1_Zeszyt3" xfId="78"/>
    <cellStyle name="_PERSONAL_1_Zeszyt3_01.Plan zakupów-2005" xfId="79"/>
    <cellStyle name="_PERSONAL_1_Zeszyt3_Korekta Plan zakupów" xfId="80"/>
    <cellStyle name="_PERSONAL_1_Zeszyt3_Korekta planu zakupów" xfId="81"/>
    <cellStyle name="_PERSONAL_1_Zeszyt3_KOREKTY 2007" xfId="82"/>
    <cellStyle name="_PERSONAL_1_Zeszyt3_Korekty Planów zakupów" xfId="83"/>
    <cellStyle name="_PERSONAL_1_Zeszyt3_Korekty Planów zakupów_07" xfId="84"/>
    <cellStyle name="_PERSONAL_1_Zeszyt3_Plan zakupów" xfId="85"/>
    <cellStyle name="_PERSONAL_1_Zeszyt3_PLAN ZAKUPÓW 2005 fin" xfId="86"/>
    <cellStyle name="_PERSONAL_1_Zeszyt3_Plan zakupów łączność 2008" xfId="87"/>
    <cellStyle name="_PERSONAL_1_Zeszyt3_Plan zakupów_MUND" xfId="88"/>
    <cellStyle name="_PERSONAL_1_Zeszyt3_plan zakupów2006" xfId="89"/>
    <cellStyle name="_PERSONAL_1_Zeszyt3_plan zakupów2008" xfId="90"/>
    <cellStyle name="_PERSONAL_1_Zeszyt3_Plany zakupów" xfId="91"/>
    <cellStyle name="_PERSONAL_1_Zeszyt3_Plany zakupów PKW" xfId="92"/>
    <cellStyle name="_PERSONAL_1_Zeszyt3_Projekt planu zakupów" xfId="93"/>
    <cellStyle name="_PERSONAL_1_Zeszyt3_PZ 2010" xfId="94"/>
    <cellStyle name="_PERSONAL_1_Zeszyt3_Strona tytułowa Planu zakupów_2006" xfId="95"/>
    <cellStyle name="_PERSONAL_1_Zeszyt3_Zbiorczy plan zakupów JW 1131 na 2005 r_SKLEJKA z formułami" xfId="96"/>
    <cellStyle name="20% - akcent 1 2" xfId="97"/>
    <cellStyle name="20% - akcent 2 2" xfId="98"/>
    <cellStyle name="20% - akcent 3 2" xfId="99"/>
    <cellStyle name="20% - akcent 4 2" xfId="100"/>
    <cellStyle name="20% - akcent 5 2" xfId="101"/>
    <cellStyle name="20% - akcent 6 2" xfId="102"/>
    <cellStyle name="40% - akcent 1 2" xfId="103"/>
    <cellStyle name="40% - akcent 2 2" xfId="104"/>
    <cellStyle name="40% - akcent 3 2" xfId="105"/>
    <cellStyle name="40% - akcent 4 2" xfId="106"/>
    <cellStyle name="40% - akcent 5 2" xfId="107"/>
    <cellStyle name="40% - akcent 6 2" xfId="108"/>
    <cellStyle name="60% - akcent 1 2" xfId="109"/>
    <cellStyle name="60% - akcent 2 2" xfId="110"/>
    <cellStyle name="60% - akcent 3 2" xfId="111"/>
    <cellStyle name="60% - akcent 4 2" xfId="112"/>
    <cellStyle name="60% - akcent 5 2" xfId="113"/>
    <cellStyle name="60% - akcent 6 2" xfId="114"/>
    <cellStyle name="Akcent 1 2" xfId="115"/>
    <cellStyle name="Akcent 2 2" xfId="116"/>
    <cellStyle name="Akcent 3 2" xfId="117"/>
    <cellStyle name="Akcent 4 2" xfId="118"/>
    <cellStyle name="Akcent 5 2" xfId="119"/>
    <cellStyle name="Akcent 6 2" xfId="120"/>
    <cellStyle name="Comma [0]_laroux" xfId="121"/>
    <cellStyle name="Comma_laroux" xfId="122"/>
    <cellStyle name="Comma0" xfId="123"/>
    <cellStyle name="Comma0 2" xfId="124"/>
    <cellStyle name="Comma0 2 2" xfId="184"/>
    <cellStyle name="Currency [0]_laroux" xfId="125"/>
    <cellStyle name="Currency_laroux" xfId="126"/>
    <cellStyle name="Dane wejściowe 2" xfId="127"/>
    <cellStyle name="Dane wyjściowe 2" xfId="128"/>
    <cellStyle name="Date" xfId="129"/>
    <cellStyle name="Dobre 2" xfId="130"/>
    <cellStyle name="Excel Built-in Normal" xfId="131"/>
    <cellStyle name="Fixed" xfId="132"/>
    <cellStyle name="Heading" xfId="133"/>
    <cellStyle name="Heading 2" xfId="134"/>
    <cellStyle name="HEADING1" xfId="135"/>
    <cellStyle name="HEADING2" xfId="136"/>
    <cellStyle name="Hiperłącze 2" xfId="137"/>
    <cellStyle name="Komórka połączona 2" xfId="138"/>
    <cellStyle name="Komórka zaznaczona 2" xfId="139"/>
    <cellStyle name="Nagłówek 1 2" xfId="140"/>
    <cellStyle name="Nagłówek 2 2" xfId="141"/>
    <cellStyle name="Nagłówek 3 2" xfId="142"/>
    <cellStyle name="Nagłówek 4 2" xfId="143"/>
    <cellStyle name="Neutralne 2" xfId="144"/>
    <cellStyle name="Niezdef." xfId="145"/>
    <cellStyle name="Normal 2" xfId="146"/>
    <cellStyle name="Normal 2 2" xfId="147"/>
    <cellStyle name="Normal_401K Planner" xfId="148"/>
    <cellStyle name="normální_laroux" xfId="149"/>
    <cellStyle name="Normalny" xfId="0" builtinId="0"/>
    <cellStyle name="Normalny 10" xfId="150"/>
    <cellStyle name="Normalny 11" xfId="196"/>
    <cellStyle name="Normalny 12" xfId="203"/>
    <cellStyle name="Normalny 12 2" xfId="204"/>
    <cellStyle name="Normalny 12 3" xfId="207"/>
    <cellStyle name="Normalny 13" xfId="205"/>
    <cellStyle name="Normalny 14" xfId="206"/>
    <cellStyle name="Normalny 15" xfId="1"/>
    <cellStyle name="Normalny 2" xfId="151"/>
    <cellStyle name="Normalny 2 2" xfId="152"/>
    <cellStyle name="Normalny 2 2 2" xfId="185"/>
    <cellStyle name="Normalny 2 3" xfId="194"/>
    <cellStyle name="Normalny 2 3 2" xfId="197"/>
    <cellStyle name="Normalny 2 3 2 2" xfId="201"/>
    <cellStyle name="Normalny 2 3 3" xfId="199"/>
    <cellStyle name="Normalny 3" xfId="153"/>
    <cellStyle name="Normalny 3 2" xfId="154"/>
    <cellStyle name="Normalny 3 2 2" xfId="186"/>
    <cellStyle name="Normalny 3 3" xfId="155"/>
    <cellStyle name="Normalny 3 3 2" xfId="187"/>
    <cellStyle name="Normalny 3 4" xfId="156"/>
    <cellStyle name="Normalny 3 4 2" xfId="188"/>
    <cellStyle name="Normalny 4" xfId="157"/>
    <cellStyle name="Normalny 4 2" xfId="158"/>
    <cellStyle name="Normalny 5" xfId="159"/>
    <cellStyle name="Normalny 6" xfId="160"/>
    <cellStyle name="Normalny 7" xfId="161"/>
    <cellStyle name="Normalny 8" xfId="162"/>
    <cellStyle name="Normalny 8 2" xfId="189"/>
    <cellStyle name="Normalny 9" xfId="163"/>
    <cellStyle name="Normalny_Sprzęt Wojsk Łączności_1" xfId="164"/>
    <cellStyle name="Obliczenia 2" xfId="165"/>
    <cellStyle name="Procentowy" xfId="564" builtinId="5"/>
    <cellStyle name="Procentowy 2" xfId="166"/>
    <cellStyle name="Red Subhead 3" xfId="167"/>
    <cellStyle name="Red Subhead 3 2" xfId="168"/>
    <cellStyle name="Subhead 1" xfId="169"/>
    <cellStyle name="Subhead 1 2" xfId="170"/>
    <cellStyle name="Subhead 1 2 2" xfId="190"/>
    <cellStyle name="Subhead 2" xfId="171"/>
    <cellStyle name="Subhead 2 2" xfId="172"/>
    <cellStyle name="Suma 2" xfId="173"/>
    <cellStyle name="Tekst objaśnienia 2" xfId="174"/>
    <cellStyle name="Tekst ostrzeżenia 2" xfId="175"/>
    <cellStyle name="Title" xfId="176"/>
    <cellStyle name="Title 2" xfId="177"/>
    <cellStyle name="Total" xfId="178"/>
    <cellStyle name="Total 2" xfId="179"/>
    <cellStyle name="Tytuł 2" xfId="180"/>
    <cellStyle name="Uwaga 2" xfId="181"/>
    <cellStyle name="Uwaga 2 2" xfId="191"/>
    <cellStyle name="Walutowy" xfId="208" builtinId="4"/>
    <cellStyle name="Walutowy 10" xfId="328"/>
    <cellStyle name="Walutowy 10 2" xfId="508"/>
    <cellStyle name="Walutowy 11" xfId="388"/>
    <cellStyle name="Walutowy 2" xfId="182"/>
    <cellStyle name="Walutowy 2 2" xfId="193"/>
    <cellStyle name="Walutowy 2 3" xfId="195"/>
    <cellStyle name="Walutowy 2 3 10" xfId="324"/>
    <cellStyle name="Walutowy 2 3 10 2" xfId="504"/>
    <cellStyle name="Walutowy 2 3 11" xfId="384"/>
    <cellStyle name="Walutowy 2 3 2" xfId="198"/>
    <cellStyle name="Walutowy 2 3 2 10" xfId="385"/>
    <cellStyle name="Walutowy 2 3 2 2" xfId="202"/>
    <cellStyle name="Walutowy 2 3 2 2 2" xfId="212"/>
    <cellStyle name="Walutowy 2 3 2 2 2 2" xfId="222"/>
    <cellStyle name="Walutowy 2 3 2 2 2 2 2" xfId="252"/>
    <cellStyle name="Walutowy 2 3 2 2 2 2 2 2" xfId="312"/>
    <cellStyle name="Walutowy 2 3 2 2 2 2 2 2 2" xfId="492"/>
    <cellStyle name="Walutowy 2 3 2 2 2 2 2 3" xfId="372"/>
    <cellStyle name="Walutowy 2 3 2 2 2 2 2 3 2" xfId="552"/>
    <cellStyle name="Walutowy 2 3 2 2 2 2 2 4" xfId="432"/>
    <cellStyle name="Walutowy 2 3 2 2 2 2 3" xfId="282"/>
    <cellStyle name="Walutowy 2 3 2 2 2 2 3 2" xfId="462"/>
    <cellStyle name="Walutowy 2 3 2 2 2 2 4" xfId="342"/>
    <cellStyle name="Walutowy 2 3 2 2 2 2 4 2" xfId="522"/>
    <cellStyle name="Walutowy 2 3 2 2 2 2 5" xfId="402"/>
    <cellStyle name="Walutowy 2 3 2 2 2 3" xfId="242"/>
    <cellStyle name="Walutowy 2 3 2 2 2 3 2" xfId="302"/>
    <cellStyle name="Walutowy 2 3 2 2 2 3 2 2" xfId="482"/>
    <cellStyle name="Walutowy 2 3 2 2 2 3 3" xfId="362"/>
    <cellStyle name="Walutowy 2 3 2 2 2 3 3 2" xfId="542"/>
    <cellStyle name="Walutowy 2 3 2 2 2 3 4" xfId="422"/>
    <cellStyle name="Walutowy 2 3 2 2 2 4" xfId="272"/>
    <cellStyle name="Walutowy 2 3 2 2 2 4 2" xfId="452"/>
    <cellStyle name="Walutowy 2 3 2 2 2 5" xfId="332"/>
    <cellStyle name="Walutowy 2 3 2 2 2 5 2" xfId="512"/>
    <cellStyle name="Walutowy 2 3 2 2 2 6" xfId="392"/>
    <cellStyle name="Walutowy 2 3 2 2 3" xfId="217"/>
    <cellStyle name="Walutowy 2 3 2 2 3 2" xfId="247"/>
    <cellStyle name="Walutowy 2 3 2 2 3 2 2" xfId="307"/>
    <cellStyle name="Walutowy 2 3 2 2 3 2 2 2" xfId="487"/>
    <cellStyle name="Walutowy 2 3 2 2 3 2 3" xfId="367"/>
    <cellStyle name="Walutowy 2 3 2 2 3 2 3 2" xfId="547"/>
    <cellStyle name="Walutowy 2 3 2 2 3 2 4" xfId="427"/>
    <cellStyle name="Walutowy 2 3 2 2 3 3" xfId="277"/>
    <cellStyle name="Walutowy 2 3 2 2 3 3 2" xfId="457"/>
    <cellStyle name="Walutowy 2 3 2 2 3 4" xfId="337"/>
    <cellStyle name="Walutowy 2 3 2 2 3 4 2" xfId="517"/>
    <cellStyle name="Walutowy 2 3 2 2 3 5" xfId="397"/>
    <cellStyle name="Walutowy 2 3 2 2 4" xfId="227"/>
    <cellStyle name="Walutowy 2 3 2 2 4 2" xfId="257"/>
    <cellStyle name="Walutowy 2 3 2 2 4 2 2" xfId="317"/>
    <cellStyle name="Walutowy 2 3 2 2 4 2 2 2" xfId="497"/>
    <cellStyle name="Walutowy 2 3 2 2 4 2 3" xfId="377"/>
    <cellStyle name="Walutowy 2 3 2 2 4 2 3 2" xfId="557"/>
    <cellStyle name="Walutowy 2 3 2 2 4 2 4" xfId="437"/>
    <cellStyle name="Walutowy 2 3 2 2 4 3" xfId="287"/>
    <cellStyle name="Walutowy 2 3 2 2 4 3 2" xfId="467"/>
    <cellStyle name="Walutowy 2 3 2 2 4 4" xfId="347"/>
    <cellStyle name="Walutowy 2 3 2 2 4 4 2" xfId="527"/>
    <cellStyle name="Walutowy 2 3 2 2 4 5" xfId="407"/>
    <cellStyle name="Walutowy 2 3 2 2 5" xfId="232"/>
    <cellStyle name="Walutowy 2 3 2 2 5 2" xfId="262"/>
    <cellStyle name="Walutowy 2 3 2 2 5 2 2" xfId="322"/>
    <cellStyle name="Walutowy 2 3 2 2 5 2 2 2" xfId="502"/>
    <cellStyle name="Walutowy 2 3 2 2 5 2 3" xfId="382"/>
    <cellStyle name="Walutowy 2 3 2 2 5 2 3 2" xfId="562"/>
    <cellStyle name="Walutowy 2 3 2 2 5 2 4" xfId="442"/>
    <cellStyle name="Walutowy 2 3 2 2 5 3" xfId="292"/>
    <cellStyle name="Walutowy 2 3 2 2 5 3 2" xfId="472"/>
    <cellStyle name="Walutowy 2 3 2 2 5 4" xfId="352"/>
    <cellStyle name="Walutowy 2 3 2 2 5 4 2" xfId="532"/>
    <cellStyle name="Walutowy 2 3 2 2 5 5" xfId="412"/>
    <cellStyle name="Walutowy 2 3 2 2 6" xfId="237"/>
    <cellStyle name="Walutowy 2 3 2 2 6 2" xfId="297"/>
    <cellStyle name="Walutowy 2 3 2 2 6 2 2" xfId="477"/>
    <cellStyle name="Walutowy 2 3 2 2 6 3" xfId="357"/>
    <cellStyle name="Walutowy 2 3 2 2 6 3 2" xfId="537"/>
    <cellStyle name="Walutowy 2 3 2 2 6 4" xfId="417"/>
    <cellStyle name="Walutowy 2 3 2 2 7" xfId="267"/>
    <cellStyle name="Walutowy 2 3 2 2 7 2" xfId="447"/>
    <cellStyle name="Walutowy 2 3 2 2 8" xfId="327"/>
    <cellStyle name="Walutowy 2 3 2 2 8 2" xfId="507"/>
    <cellStyle name="Walutowy 2 3 2 2 9" xfId="387"/>
    <cellStyle name="Walutowy 2 3 2 3" xfId="210"/>
    <cellStyle name="Walutowy 2 3 2 3 2" xfId="220"/>
    <cellStyle name="Walutowy 2 3 2 3 2 2" xfId="250"/>
    <cellStyle name="Walutowy 2 3 2 3 2 2 2" xfId="310"/>
    <cellStyle name="Walutowy 2 3 2 3 2 2 2 2" xfId="490"/>
    <cellStyle name="Walutowy 2 3 2 3 2 2 3" xfId="370"/>
    <cellStyle name="Walutowy 2 3 2 3 2 2 3 2" xfId="550"/>
    <cellStyle name="Walutowy 2 3 2 3 2 2 4" xfId="430"/>
    <cellStyle name="Walutowy 2 3 2 3 2 3" xfId="280"/>
    <cellStyle name="Walutowy 2 3 2 3 2 3 2" xfId="460"/>
    <cellStyle name="Walutowy 2 3 2 3 2 4" xfId="340"/>
    <cellStyle name="Walutowy 2 3 2 3 2 4 2" xfId="520"/>
    <cellStyle name="Walutowy 2 3 2 3 2 5" xfId="400"/>
    <cellStyle name="Walutowy 2 3 2 3 3" xfId="240"/>
    <cellStyle name="Walutowy 2 3 2 3 3 2" xfId="300"/>
    <cellStyle name="Walutowy 2 3 2 3 3 2 2" xfId="480"/>
    <cellStyle name="Walutowy 2 3 2 3 3 3" xfId="360"/>
    <cellStyle name="Walutowy 2 3 2 3 3 3 2" xfId="540"/>
    <cellStyle name="Walutowy 2 3 2 3 3 4" xfId="420"/>
    <cellStyle name="Walutowy 2 3 2 3 4" xfId="270"/>
    <cellStyle name="Walutowy 2 3 2 3 4 2" xfId="450"/>
    <cellStyle name="Walutowy 2 3 2 3 5" xfId="330"/>
    <cellStyle name="Walutowy 2 3 2 3 5 2" xfId="510"/>
    <cellStyle name="Walutowy 2 3 2 3 6" xfId="390"/>
    <cellStyle name="Walutowy 2 3 2 4" xfId="215"/>
    <cellStyle name="Walutowy 2 3 2 4 2" xfId="245"/>
    <cellStyle name="Walutowy 2 3 2 4 2 2" xfId="305"/>
    <cellStyle name="Walutowy 2 3 2 4 2 2 2" xfId="485"/>
    <cellStyle name="Walutowy 2 3 2 4 2 3" xfId="365"/>
    <cellStyle name="Walutowy 2 3 2 4 2 3 2" xfId="545"/>
    <cellStyle name="Walutowy 2 3 2 4 2 4" xfId="425"/>
    <cellStyle name="Walutowy 2 3 2 4 3" xfId="275"/>
    <cellStyle name="Walutowy 2 3 2 4 3 2" xfId="455"/>
    <cellStyle name="Walutowy 2 3 2 4 4" xfId="335"/>
    <cellStyle name="Walutowy 2 3 2 4 4 2" xfId="515"/>
    <cellStyle name="Walutowy 2 3 2 4 5" xfId="395"/>
    <cellStyle name="Walutowy 2 3 2 5" xfId="225"/>
    <cellStyle name="Walutowy 2 3 2 5 2" xfId="255"/>
    <cellStyle name="Walutowy 2 3 2 5 2 2" xfId="315"/>
    <cellStyle name="Walutowy 2 3 2 5 2 2 2" xfId="495"/>
    <cellStyle name="Walutowy 2 3 2 5 2 3" xfId="375"/>
    <cellStyle name="Walutowy 2 3 2 5 2 3 2" xfId="555"/>
    <cellStyle name="Walutowy 2 3 2 5 2 4" xfId="435"/>
    <cellStyle name="Walutowy 2 3 2 5 3" xfId="285"/>
    <cellStyle name="Walutowy 2 3 2 5 3 2" xfId="465"/>
    <cellStyle name="Walutowy 2 3 2 5 4" xfId="345"/>
    <cellStyle name="Walutowy 2 3 2 5 4 2" xfId="525"/>
    <cellStyle name="Walutowy 2 3 2 5 5" xfId="405"/>
    <cellStyle name="Walutowy 2 3 2 6" xfId="230"/>
    <cellStyle name="Walutowy 2 3 2 6 2" xfId="260"/>
    <cellStyle name="Walutowy 2 3 2 6 2 2" xfId="320"/>
    <cellStyle name="Walutowy 2 3 2 6 2 2 2" xfId="500"/>
    <cellStyle name="Walutowy 2 3 2 6 2 3" xfId="380"/>
    <cellStyle name="Walutowy 2 3 2 6 2 3 2" xfId="560"/>
    <cellStyle name="Walutowy 2 3 2 6 2 4" xfId="440"/>
    <cellStyle name="Walutowy 2 3 2 6 3" xfId="290"/>
    <cellStyle name="Walutowy 2 3 2 6 3 2" xfId="470"/>
    <cellStyle name="Walutowy 2 3 2 6 4" xfId="350"/>
    <cellStyle name="Walutowy 2 3 2 6 4 2" xfId="530"/>
    <cellStyle name="Walutowy 2 3 2 6 5" xfId="410"/>
    <cellStyle name="Walutowy 2 3 2 7" xfId="235"/>
    <cellStyle name="Walutowy 2 3 2 7 2" xfId="295"/>
    <cellStyle name="Walutowy 2 3 2 7 2 2" xfId="475"/>
    <cellStyle name="Walutowy 2 3 2 7 3" xfId="355"/>
    <cellStyle name="Walutowy 2 3 2 7 3 2" xfId="535"/>
    <cellStyle name="Walutowy 2 3 2 7 4" xfId="415"/>
    <cellStyle name="Walutowy 2 3 2 8" xfId="265"/>
    <cellStyle name="Walutowy 2 3 2 8 2" xfId="445"/>
    <cellStyle name="Walutowy 2 3 2 9" xfId="325"/>
    <cellStyle name="Walutowy 2 3 2 9 2" xfId="505"/>
    <cellStyle name="Walutowy 2 3 3" xfId="200"/>
    <cellStyle name="Walutowy 2 3 3 2" xfId="211"/>
    <cellStyle name="Walutowy 2 3 3 2 2" xfId="221"/>
    <cellStyle name="Walutowy 2 3 3 2 2 2" xfId="251"/>
    <cellStyle name="Walutowy 2 3 3 2 2 2 2" xfId="311"/>
    <cellStyle name="Walutowy 2 3 3 2 2 2 2 2" xfId="491"/>
    <cellStyle name="Walutowy 2 3 3 2 2 2 3" xfId="371"/>
    <cellStyle name="Walutowy 2 3 3 2 2 2 3 2" xfId="551"/>
    <cellStyle name="Walutowy 2 3 3 2 2 2 4" xfId="431"/>
    <cellStyle name="Walutowy 2 3 3 2 2 3" xfId="281"/>
    <cellStyle name="Walutowy 2 3 3 2 2 3 2" xfId="461"/>
    <cellStyle name="Walutowy 2 3 3 2 2 4" xfId="341"/>
    <cellStyle name="Walutowy 2 3 3 2 2 4 2" xfId="521"/>
    <cellStyle name="Walutowy 2 3 3 2 2 5" xfId="401"/>
    <cellStyle name="Walutowy 2 3 3 2 3" xfId="241"/>
    <cellStyle name="Walutowy 2 3 3 2 3 2" xfId="301"/>
    <cellStyle name="Walutowy 2 3 3 2 3 2 2" xfId="481"/>
    <cellStyle name="Walutowy 2 3 3 2 3 3" xfId="361"/>
    <cellStyle name="Walutowy 2 3 3 2 3 3 2" xfId="541"/>
    <cellStyle name="Walutowy 2 3 3 2 3 4" xfId="421"/>
    <cellStyle name="Walutowy 2 3 3 2 4" xfId="271"/>
    <cellStyle name="Walutowy 2 3 3 2 4 2" xfId="451"/>
    <cellStyle name="Walutowy 2 3 3 2 5" xfId="331"/>
    <cellStyle name="Walutowy 2 3 3 2 5 2" xfId="511"/>
    <cellStyle name="Walutowy 2 3 3 2 6" xfId="391"/>
    <cellStyle name="Walutowy 2 3 3 3" xfId="216"/>
    <cellStyle name="Walutowy 2 3 3 3 2" xfId="246"/>
    <cellStyle name="Walutowy 2 3 3 3 2 2" xfId="306"/>
    <cellStyle name="Walutowy 2 3 3 3 2 2 2" xfId="486"/>
    <cellStyle name="Walutowy 2 3 3 3 2 3" xfId="366"/>
    <cellStyle name="Walutowy 2 3 3 3 2 3 2" xfId="546"/>
    <cellStyle name="Walutowy 2 3 3 3 2 4" xfId="426"/>
    <cellStyle name="Walutowy 2 3 3 3 3" xfId="276"/>
    <cellStyle name="Walutowy 2 3 3 3 3 2" xfId="456"/>
    <cellStyle name="Walutowy 2 3 3 3 4" xfId="336"/>
    <cellStyle name="Walutowy 2 3 3 3 4 2" xfId="516"/>
    <cellStyle name="Walutowy 2 3 3 3 5" xfId="396"/>
    <cellStyle name="Walutowy 2 3 3 4" xfId="226"/>
    <cellStyle name="Walutowy 2 3 3 4 2" xfId="256"/>
    <cellStyle name="Walutowy 2 3 3 4 2 2" xfId="316"/>
    <cellStyle name="Walutowy 2 3 3 4 2 2 2" xfId="496"/>
    <cellStyle name="Walutowy 2 3 3 4 2 3" xfId="376"/>
    <cellStyle name="Walutowy 2 3 3 4 2 3 2" xfId="556"/>
    <cellStyle name="Walutowy 2 3 3 4 2 4" xfId="436"/>
    <cellStyle name="Walutowy 2 3 3 4 3" xfId="286"/>
    <cellStyle name="Walutowy 2 3 3 4 3 2" xfId="466"/>
    <cellStyle name="Walutowy 2 3 3 4 4" xfId="346"/>
    <cellStyle name="Walutowy 2 3 3 4 4 2" xfId="526"/>
    <cellStyle name="Walutowy 2 3 3 4 5" xfId="406"/>
    <cellStyle name="Walutowy 2 3 3 5" xfId="231"/>
    <cellStyle name="Walutowy 2 3 3 5 2" xfId="261"/>
    <cellStyle name="Walutowy 2 3 3 5 2 2" xfId="321"/>
    <cellStyle name="Walutowy 2 3 3 5 2 2 2" xfId="501"/>
    <cellStyle name="Walutowy 2 3 3 5 2 3" xfId="381"/>
    <cellStyle name="Walutowy 2 3 3 5 2 3 2" xfId="561"/>
    <cellStyle name="Walutowy 2 3 3 5 2 4" xfId="441"/>
    <cellStyle name="Walutowy 2 3 3 5 3" xfId="291"/>
    <cellStyle name="Walutowy 2 3 3 5 3 2" xfId="471"/>
    <cellStyle name="Walutowy 2 3 3 5 4" xfId="351"/>
    <cellStyle name="Walutowy 2 3 3 5 4 2" xfId="531"/>
    <cellStyle name="Walutowy 2 3 3 5 5" xfId="411"/>
    <cellStyle name="Walutowy 2 3 3 6" xfId="236"/>
    <cellStyle name="Walutowy 2 3 3 6 2" xfId="296"/>
    <cellStyle name="Walutowy 2 3 3 6 2 2" xfId="476"/>
    <cellStyle name="Walutowy 2 3 3 6 3" xfId="356"/>
    <cellStyle name="Walutowy 2 3 3 6 3 2" xfId="536"/>
    <cellStyle name="Walutowy 2 3 3 6 4" xfId="416"/>
    <cellStyle name="Walutowy 2 3 3 7" xfId="266"/>
    <cellStyle name="Walutowy 2 3 3 7 2" xfId="446"/>
    <cellStyle name="Walutowy 2 3 3 8" xfId="326"/>
    <cellStyle name="Walutowy 2 3 3 8 2" xfId="506"/>
    <cellStyle name="Walutowy 2 3 3 9" xfId="386"/>
    <cellStyle name="Walutowy 2 3 4" xfId="209"/>
    <cellStyle name="Walutowy 2 3 4 2" xfId="219"/>
    <cellStyle name="Walutowy 2 3 4 2 2" xfId="249"/>
    <cellStyle name="Walutowy 2 3 4 2 2 2" xfId="309"/>
    <cellStyle name="Walutowy 2 3 4 2 2 2 2" xfId="489"/>
    <cellStyle name="Walutowy 2 3 4 2 2 3" xfId="369"/>
    <cellStyle name="Walutowy 2 3 4 2 2 3 2" xfId="549"/>
    <cellStyle name="Walutowy 2 3 4 2 2 4" xfId="429"/>
    <cellStyle name="Walutowy 2 3 4 2 3" xfId="279"/>
    <cellStyle name="Walutowy 2 3 4 2 3 2" xfId="459"/>
    <cellStyle name="Walutowy 2 3 4 2 4" xfId="339"/>
    <cellStyle name="Walutowy 2 3 4 2 4 2" xfId="519"/>
    <cellStyle name="Walutowy 2 3 4 2 5" xfId="399"/>
    <cellStyle name="Walutowy 2 3 4 3" xfId="239"/>
    <cellStyle name="Walutowy 2 3 4 3 2" xfId="299"/>
    <cellStyle name="Walutowy 2 3 4 3 2 2" xfId="479"/>
    <cellStyle name="Walutowy 2 3 4 3 3" xfId="359"/>
    <cellStyle name="Walutowy 2 3 4 3 3 2" xfId="539"/>
    <cellStyle name="Walutowy 2 3 4 3 4" xfId="419"/>
    <cellStyle name="Walutowy 2 3 4 4" xfId="269"/>
    <cellStyle name="Walutowy 2 3 4 4 2" xfId="449"/>
    <cellStyle name="Walutowy 2 3 4 5" xfId="329"/>
    <cellStyle name="Walutowy 2 3 4 5 2" xfId="509"/>
    <cellStyle name="Walutowy 2 3 4 6" xfId="389"/>
    <cellStyle name="Walutowy 2 3 5" xfId="214"/>
    <cellStyle name="Walutowy 2 3 5 2" xfId="244"/>
    <cellStyle name="Walutowy 2 3 5 2 2" xfId="304"/>
    <cellStyle name="Walutowy 2 3 5 2 2 2" xfId="484"/>
    <cellStyle name="Walutowy 2 3 5 2 3" xfId="364"/>
    <cellStyle name="Walutowy 2 3 5 2 3 2" xfId="544"/>
    <cellStyle name="Walutowy 2 3 5 2 4" xfId="424"/>
    <cellStyle name="Walutowy 2 3 5 3" xfId="274"/>
    <cellStyle name="Walutowy 2 3 5 3 2" xfId="454"/>
    <cellStyle name="Walutowy 2 3 5 4" xfId="334"/>
    <cellStyle name="Walutowy 2 3 5 4 2" xfId="514"/>
    <cellStyle name="Walutowy 2 3 5 5" xfId="394"/>
    <cellStyle name="Walutowy 2 3 6" xfId="224"/>
    <cellStyle name="Walutowy 2 3 6 2" xfId="254"/>
    <cellStyle name="Walutowy 2 3 6 2 2" xfId="314"/>
    <cellStyle name="Walutowy 2 3 6 2 2 2" xfId="494"/>
    <cellStyle name="Walutowy 2 3 6 2 3" xfId="374"/>
    <cellStyle name="Walutowy 2 3 6 2 3 2" xfId="554"/>
    <cellStyle name="Walutowy 2 3 6 2 4" xfId="434"/>
    <cellStyle name="Walutowy 2 3 6 3" xfId="284"/>
    <cellStyle name="Walutowy 2 3 6 3 2" xfId="464"/>
    <cellStyle name="Walutowy 2 3 6 4" xfId="344"/>
    <cellStyle name="Walutowy 2 3 6 4 2" xfId="524"/>
    <cellStyle name="Walutowy 2 3 6 5" xfId="404"/>
    <cellStyle name="Walutowy 2 3 7" xfId="229"/>
    <cellStyle name="Walutowy 2 3 7 2" xfId="259"/>
    <cellStyle name="Walutowy 2 3 7 2 2" xfId="319"/>
    <cellStyle name="Walutowy 2 3 7 2 2 2" xfId="499"/>
    <cellStyle name="Walutowy 2 3 7 2 3" xfId="379"/>
    <cellStyle name="Walutowy 2 3 7 2 3 2" xfId="559"/>
    <cellStyle name="Walutowy 2 3 7 2 4" xfId="439"/>
    <cellStyle name="Walutowy 2 3 7 3" xfId="289"/>
    <cellStyle name="Walutowy 2 3 7 3 2" xfId="469"/>
    <cellStyle name="Walutowy 2 3 7 4" xfId="349"/>
    <cellStyle name="Walutowy 2 3 7 4 2" xfId="529"/>
    <cellStyle name="Walutowy 2 3 7 5" xfId="409"/>
    <cellStyle name="Walutowy 2 3 8" xfId="234"/>
    <cellStyle name="Walutowy 2 3 8 2" xfId="294"/>
    <cellStyle name="Walutowy 2 3 8 2 2" xfId="474"/>
    <cellStyle name="Walutowy 2 3 8 3" xfId="354"/>
    <cellStyle name="Walutowy 2 3 8 3 2" xfId="534"/>
    <cellStyle name="Walutowy 2 3 8 4" xfId="414"/>
    <cellStyle name="Walutowy 2 3 9" xfId="264"/>
    <cellStyle name="Walutowy 2 3 9 2" xfId="444"/>
    <cellStyle name="Walutowy 3" xfId="192"/>
    <cellStyle name="Walutowy 4" xfId="213"/>
    <cellStyle name="Walutowy 4 2" xfId="223"/>
    <cellStyle name="Walutowy 4 2 2" xfId="253"/>
    <cellStyle name="Walutowy 4 2 2 2" xfId="313"/>
    <cellStyle name="Walutowy 4 2 2 2 2" xfId="493"/>
    <cellStyle name="Walutowy 4 2 2 3" xfId="373"/>
    <cellStyle name="Walutowy 4 2 2 3 2" xfId="553"/>
    <cellStyle name="Walutowy 4 2 2 4" xfId="433"/>
    <cellStyle name="Walutowy 4 2 3" xfId="283"/>
    <cellStyle name="Walutowy 4 2 3 2" xfId="463"/>
    <cellStyle name="Walutowy 4 2 4" xfId="343"/>
    <cellStyle name="Walutowy 4 2 4 2" xfId="523"/>
    <cellStyle name="Walutowy 4 2 5" xfId="403"/>
    <cellStyle name="Walutowy 4 3" xfId="243"/>
    <cellStyle name="Walutowy 4 3 2" xfId="303"/>
    <cellStyle name="Walutowy 4 3 2 2" xfId="483"/>
    <cellStyle name="Walutowy 4 3 3" xfId="363"/>
    <cellStyle name="Walutowy 4 3 3 2" xfId="543"/>
    <cellStyle name="Walutowy 4 3 4" xfId="423"/>
    <cellStyle name="Walutowy 4 4" xfId="273"/>
    <cellStyle name="Walutowy 4 4 2" xfId="453"/>
    <cellStyle name="Walutowy 4 5" xfId="333"/>
    <cellStyle name="Walutowy 4 5 2" xfId="513"/>
    <cellStyle name="Walutowy 4 6" xfId="393"/>
    <cellStyle name="Walutowy 5" xfId="218"/>
    <cellStyle name="Walutowy 5 2" xfId="248"/>
    <cellStyle name="Walutowy 5 2 2" xfId="308"/>
    <cellStyle name="Walutowy 5 2 2 2" xfId="488"/>
    <cellStyle name="Walutowy 5 2 3" xfId="368"/>
    <cellStyle name="Walutowy 5 2 3 2" xfId="548"/>
    <cellStyle name="Walutowy 5 2 4" xfId="428"/>
    <cellStyle name="Walutowy 5 3" xfId="278"/>
    <cellStyle name="Walutowy 5 3 2" xfId="458"/>
    <cellStyle name="Walutowy 5 4" xfId="338"/>
    <cellStyle name="Walutowy 5 4 2" xfId="518"/>
    <cellStyle name="Walutowy 5 5" xfId="398"/>
    <cellStyle name="Walutowy 6" xfId="228"/>
    <cellStyle name="Walutowy 6 2" xfId="258"/>
    <cellStyle name="Walutowy 6 2 2" xfId="318"/>
    <cellStyle name="Walutowy 6 2 2 2" xfId="498"/>
    <cellStyle name="Walutowy 6 2 3" xfId="378"/>
    <cellStyle name="Walutowy 6 2 3 2" xfId="558"/>
    <cellStyle name="Walutowy 6 2 4" xfId="438"/>
    <cellStyle name="Walutowy 6 3" xfId="288"/>
    <cellStyle name="Walutowy 6 3 2" xfId="468"/>
    <cellStyle name="Walutowy 6 4" xfId="348"/>
    <cellStyle name="Walutowy 6 4 2" xfId="528"/>
    <cellStyle name="Walutowy 6 5" xfId="408"/>
    <cellStyle name="Walutowy 7" xfId="233"/>
    <cellStyle name="Walutowy 7 2" xfId="263"/>
    <cellStyle name="Walutowy 7 2 2" xfId="323"/>
    <cellStyle name="Walutowy 7 2 2 2" xfId="503"/>
    <cellStyle name="Walutowy 7 2 3" xfId="383"/>
    <cellStyle name="Walutowy 7 2 3 2" xfId="563"/>
    <cellStyle name="Walutowy 7 2 4" xfId="443"/>
    <cellStyle name="Walutowy 7 3" xfId="293"/>
    <cellStyle name="Walutowy 7 3 2" xfId="473"/>
    <cellStyle name="Walutowy 7 4" xfId="353"/>
    <cellStyle name="Walutowy 7 4 2" xfId="533"/>
    <cellStyle name="Walutowy 7 5" xfId="413"/>
    <cellStyle name="Walutowy 8" xfId="238"/>
    <cellStyle name="Walutowy 8 2" xfId="298"/>
    <cellStyle name="Walutowy 8 2 2" xfId="478"/>
    <cellStyle name="Walutowy 8 3" xfId="358"/>
    <cellStyle name="Walutowy 8 3 2" xfId="538"/>
    <cellStyle name="Walutowy 8 4" xfId="418"/>
    <cellStyle name="Walutowy 9" xfId="268"/>
    <cellStyle name="Walutowy 9 2" xfId="448"/>
    <cellStyle name="Złe 2" xfId="183"/>
  </cellStyles>
  <dxfs count="2">
    <dxf>
      <font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153"/>
  <sheetViews>
    <sheetView tabSelected="1" zoomScale="70" zoomScaleNormal="70" zoomScaleSheetLayoutView="70" workbookViewId="0">
      <selection activeCell="M5" sqref="M5"/>
    </sheetView>
  </sheetViews>
  <sheetFormatPr defaultRowHeight="12.75"/>
  <cols>
    <col min="1" max="1" width="9.140625" style="2"/>
    <col min="2" max="2" width="34.85546875" style="2" customWidth="1"/>
    <col min="3" max="3" width="6.85546875" style="2" customWidth="1"/>
    <col min="4" max="4" width="7.140625" style="2" customWidth="1"/>
    <col min="5" max="5" width="11.42578125" style="2" customWidth="1"/>
    <col min="6" max="6" width="21.140625" style="2" customWidth="1"/>
    <col min="7" max="7" width="17.7109375" style="2" customWidth="1"/>
    <col min="8" max="8" width="14.85546875" style="2" customWidth="1"/>
    <col min="9" max="9" width="20.140625" style="2" customWidth="1"/>
    <col min="10" max="10" width="24.42578125" style="2" customWidth="1"/>
    <col min="11" max="16384" width="9.140625" style="2"/>
  </cols>
  <sheetData>
    <row r="1" spans="1:10" s="11" customFormat="1">
      <c r="A1" s="7"/>
      <c r="B1" s="14"/>
      <c r="C1" s="17"/>
      <c r="D1" s="17"/>
      <c r="E1" s="18"/>
      <c r="F1" s="18"/>
      <c r="G1" s="18"/>
      <c r="H1" s="19"/>
      <c r="I1" s="15"/>
      <c r="J1" s="40" t="s">
        <v>153</v>
      </c>
    </row>
    <row r="2" spans="1:10" s="11" customFormat="1">
      <c r="A2" s="7"/>
      <c r="B2" s="14"/>
      <c r="C2" s="17"/>
      <c r="D2" s="17"/>
      <c r="E2" s="18"/>
      <c r="F2" s="18"/>
      <c r="G2" s="18"/>
      <c r="H2" s="19"/>
      <c r="I2" s="15"/>
      <c r="J2" s="48" t="s">
        <v>161</v>
      </c>
    </row>
    <row r="3" spans="1:10" s="11" customFormat="1" ht="15">
      <c r="A3" s="7"/>
      <c r="B3" s="52" t="s">
        <v>154</v>
      </c>
      <c r="C3" s="52"/>
      <c r="D3" s="52"/>
      <c r="E3" s="52"/>
      <c r="F3" s="52"/>
      <c r="G3" s="52"/>
      <c r="H3" s="52"/>
      <c r="I3" s="52"/>
      <c r="J3" s="52"/>
    </row>
    <row r="4" spans="1:10" ht="32.25" customHeight="1">
      <c r="A4" s="53" t="s">
        <v>155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s="1" customFormat="1" ht="83.25" customHeight="1">
      <c r="A5" s="16" t="s">
        <v>62</v>
      </c>
      <c r="B5" s="12" t="s">
        <v>7</v>
      </c>
      <c r="C5" s="4" t="s">
        <v>4</v>
      </c>
      <c r="D5" s="28" t="s">
        <v>80</v>
      </c>
      <c r="E5" s="10" t="s">
        <v>85</v>
      </c>
      <c r="F5" s="29" t="s">
        <v>150</v>
      </c>
      <c r="G5" s="29" t="s">
        <v>152</v>
      </c>
      <c r="H5" s="8" t="s">
        <v>67</v>
      </c>
      <c r="I5" s="29" t="s">
        <v>79</v>
      </c>
      <c r="J5" s="43" t="s">
        <v>148</v>
      </c>
    </row>
    <row r="6" spans="1:10" s="1" customFormat="1" ht="21" customHeight="1">
      <c r="A6" s="44">
        <v>1</v>
      </c>
      <c r="B6" s="45">
        <f>A6+1</f>
        <v>2</v>
      </c>
      <c r="C6" s="45">
        <f t="shared" ref="C6:J6" si="0">B6+1</f>
        <v>3</v>
      </c>
      <c r="D6" s="45">
        <f t="shared" si="0"/>
        <v>4</v>
      </c>
      <c r="E6" s="45">
        <f t="shared" si="0"/>
        <v>5</v>
      </c>
      <c r="F6" s="45">
        <f t="shared" si="0"/>
        <v>6</v>
      </c>
      <c r="G6" s="45">
        <f t="shared" si="0"/>
        <v>7</v>
      </c>
      <c r="H6" s="45">
        <f t="shared" si="0"/>
        <v>8</v>
      </c>
      <c r="I6" s="45">
        <f t="shared" si="0"/>
        <v>9</v>
      </c>
      <c r="J6" s="45">
        <f t="shared" si="0"/>
        <v>10</v>
      </c>
    </row>
    <row r="7" spans="1:10" ht="30" customHeight="1">
      <c r="A7" s="9">
        <f ca="1">SUBTOTAL(3,$A$7:B7)</f>
        <v>1</v>
      </c>
      <c r="B7" s="26" t="s">
        <v>66</v>
      </c>
      <c r="C7" s="23" t="s">
        <v>0</v>
      </c>
      <c r="D7" s="30">
        <v>50</v>
      </c>
      <c r="E7" s="32"/>
      <c r="F7" s="33">
        <f t="shared" ref="F7:F70" si="1">D7*E7</f>
        <v>0</v>
      </c>
      <c r="G7" s="34">
        <f t="shared" ref="G7:G70" si="2">I7-F7</f>
        <v>0</v>
      </c>
      <c r="H7" s="35">
        <f t="shared" ref="H7:H38" si="3">E7*1.23</f>
        <v>0</v>
      </c>
      <c r="I7" s="36">
        <f t="shared" ref="I7:I38" si="4">F7*1.23</f>
        <v>0</v>
      </c>
      <c r="J7" s="30" t="s">
        <v>149</v>
      </c>
    </row>
    <row r="8" spans="1:10" ht="28.5" customHeight="1">
      <c r="A8" s="9">
        <f t="shared" ref="A8:A39" ca="1" si="5">A7+1</f>
        <v>2</v>
      </c>
      <c r="B8" s="26" t="s">
        <v>44</v>
      </c>
      <c r="C8" s="23" t="s">
        <v>0</v>
      </c>
      <c r="D8" s="30">
        <v>80</v>
      </c>
      <c r="E8" s="32"/>
      <c r="F8" s="33">
        <f t="shared" si="1"/>
        <v>0</v>
      </c>
      <c r="G8" s="34">
        <f t="shared" si="2"/>
        <v>0</v>
      </c>
      <c r="H8" s="35">
        <f t="shared" si="3"/>
        <v>0</v>
      </c>
      <c r="I8" s="36">
        <f t="shared" si="4"/>
        <v>0</v>
      </c>
      <c r="J8" s="30" t="s">
        <v>149</v>
      </c>
    </row>
    <row r="9" spans="1:10" ht="48" customHeight="1">
      <c r="A9" s="9">
        <f t="shared" ca="1" si="5"/>
        <v>3</v>
      </c>
      <c r="B9" s="22" t="s">
        <v>137</v>
      </c>
      <c r="C9" s="3" t="s">
        <v>0</v>
      </c>
      <c r="D9" s="30">
        <v>240</v>
      </c>
      <c r="E9" s="32"/>
      <c r="F9" s="33">
        <f t="shared" si="1"/>
        <v>0</v>
      </c>
      <c r="G9" s="34">
        <f t="shared" si="2"/>
        <v>0</v>
      </c>
      <c r="H9" s="35">
        <f t="shared" si="3"/>
        <v>0</v>
      </c>
      <c r="I9" s="36">
        <f t="shared" si="4"/>
        <v>0</v>
      </c>
      <c r="J9" s="30" t="s">
        <v>149</v>
      </c>
    </row>
    <row r="10" spans="1:10" s="11" customFormat="1" ht="38.25" customHeight="1">
      <c r="A10" s="9">
        <f t="shared" ca="1" si="5"/>
        <v>4</v>
      </c>
      <c r="B10" s="22" t="s">
        <v>138</v>
      </c>
      <c r="C10" s="3" t="s">
        <v>0</v>
      </c>
      <c r="D10" s="30">
        <v>540</v>
      </c>
      <c r="E10" s="32"/>
      <c r="F10" s="33">
        <f t="shared" si="1"/>
        <v>0</v>
      </c>
      <c r="G10" s="34">
        <f t="shared" si="2"/>
        <v>0</v>
      </c>
      <c r="H10" s="35">
        <f t="shared" si="3"/>
        <v>0</v>
      </c>
      <c r="I10" s="36">
        <f t="shared" si="4"/>
        <v>0</v>
      </c>
      <c r="J10" s="30" t="s">
        <v>149</v>
      </c>
    </row>
    <row r="11" spans="1:10" ht="43.5" customHeight="1">
      <c r="A11" s="9">
        <f t="shared" ca="1" si="5"/>
        <v>5</v>
      </c>
      <c r="B11" s="22" t="s">
        <v>5</v>
      </c>
      <c r="C11" s="3" t="s">
        <v>0</v>
      </c>
      <c r="D11" s="31">
        <v>360</v>
      </c>
      <c r="E11" s="32"/>
      <c r="F11" s="33">
        <f t="shared" si="1"/>
        <v>0</v>
      </c>
      <c r="G11" s="34">
        <f t="shared" si="2"/>
        <v>0</v>
      </c>
      <c r="H11" s="35">
        <f t="shared" si="3"/>
        <v>0</v>
      </c>
      <c r="I11" s="36">
        <f t="shared" si="4"/>
        <v>0</v>
      </c>
      <c r="J11" s="30" t="s">
        <v>149</v>
      </c>
    </row>
    <row r="12" spans="1:10" ht="31.5" customHeight="1">
      <c r="A12" s="9">
        <f t="shared" ca="1" si="5"/>
        <v>6</v>
      </c>
      <c r="B12" s="22" t="s">
        <v>81</v>
      </c>
      <c r="C12" s="23" t="s">
        <v>0</v>
      </c>
      <c r="D12" s="31">
        <v>60</v>
      </c>
      <c r="E12" s="32"/>
      <c r="F12" s="33">
        <f t="shared" si="1"/>
        <v>0</v>
      </c>
      <c r="G12" s="34">
        <f t="shared" si="2"/>
        <v>0</v>
      </c>
      <c r="H12" s="35">
        <f t="shared" si="3"/>
        <v>0</v>
      </c>
      <c r="I12" s="36">
        <f t="shared" si="4"/>
        <v>0</v>
      </c>
      <c r="J12" s="30" t="s">
        <v>149</v>
      </c>
    </row>
    <row r="13" spans="1:10" ht="99" customHeight="1">
      <c r="A13" s="9">
        <f t="shared" ca="1" si="5"/>
        <v>7</v>
      </c>
      <c r="B13" s="22" t="s">
        <v>6</v>
      </c>
      <c r="C13" s="3" t="s">
        <v>0</v>
      </c>
      <c r="D13" s="31">
        <v>425</v>
      </c>
      <c r="E13" s="32"/>
      <c r="F13" s="33">
        <f t="shared" si="1"/>
        <v>0</v>
      </c>
      <c r="G13" s="34">
        <f t="shared" si="2"/>
        <v>0</v>
      </c>
      <c r="H13" s="35">
        <f t="shared" si="3"/>
        <v>0</v>
      </c>
      <c r="I13" s="36">
        <f t="shared" si="4"/>
        <v>0</v>
      </c>
      <c r="J13" s="30" t="s">
        <v>149</v>
      </c>
    </row>
    <row r="14" spans="1:10" ht="34.5" customHeight="1">
      <c r="A14" s="9">
        <f t="shared" ca="1" si="5"/>
        <v>8</v>
      </c>
      <c r="B14" s="22" t="s">
        <v>98</v>
      </c>
      <c r="C14" s="20" t="s">
        <v>0</v>
      </c>
      <c r="D14" s="31">
        <v>15</v>
      </c>
      <c r="E14" s="32"/>
      <c r="F14" s="33">
        <f t="shared" si="1"/>
        <v>0</v>
      </c>
      <c r="G14" s="34">
        <f t="shared" si="2"/>
        <v>0</v>
      </c>
      <c r="H14" s="35">
        <f t="shared" si="3"/>
        <v>0</v>
      </c>
      <c r="I14" s="36">
        <f t="shared" si="4"/>
        <v>0</v>
      </c>
      <c r="J14" s="30" t="s">
        <v>149</v>
      </c>
    </row>
    <row r="15" spans="1:10" s="11" customFormat="1" ht="75.75" customHeight="1">
      <c r="A15" s="9">
        <f t="shared" ca="1" si="5"/>
        <v>9</v>
      </c>
      <c r="B15" s="22" t="s">
        <v>147</v>
      </c>
      <c r="C15" s="23" t="s">
        <v>0</v>
      </c>
      <c r="D15" s="31">
        <v>115</v>
      </c>
      <c r="E15" s="32"/>
      <c r="F15" s="33">
        <f t="shared" si="1"/>
        <v>0</v>
      </c>
      <c r="G15" s="34">
        <f t="shared" si="2"/>
        <v>0</v>
      </c>
      <c r="H15" s="35">
        <f t="shared" si="3"/>
        <v>0</v>
      </c>
      <c r="I15" s="36">
        <f t="shared" si="4"/>
        <v>0</v>
      </c>
      <c r="J15" s="30" t="s">
        <v>149</v>
      </c>
    </row>
    <row r="16" spans="1:10" ht="89.25" customHeight="1">
      <c r="A16" s="9">
        <f t="shared" ca="1" si="5"/>
        <v>10</v>
      </c>
      <c r="B16" s="22" t="s">
        <v>45</v>
      </c>
      <c r="C16" s="23" t="s">
        <v>0</v>
      </c>
      <c r="D16" s="31">
        <v>115</v>
      </c>
      <c r="E16" s="32"/>
      <c r="F16" s="33">
        <f t="shared" si="1"/>
        <v>0</v>
      </c>
      <c r="G16" s="34">
        <f t="shared" si="2"/>
        <v>0</v>
      </c>
      <c r="H16" s="35">
        <f t="shared" si="3"/>
        <v>0</v>
      </c>
      <c r="I16" s="36">
        <f t="shared" si="4"/>
        <v>0</v>
      </c>
      <c r="J16" s="30" t="s">
        <v>149</v>
      </c>
    </row>
    <row r="17" spans="1:10" ht="89.25" customHeight="1">
      <c r="A17" s="9">
        <f t="shared" ca="1" si="5"/>
        <v>11</v>
      </c>
      <c r="B17" s="26" t="s">
        <v>109</v>
      </c>
      <c r="C17" s="23" t="s">
        <v>0</v>
      </c>
      <c r="D17" s="31">
        <v>220</v>
      </c>
      <c r="E17" s="32"/>
      <c r="F17" s="33">
        <f t="shared" si="1"/>
        <v>0</v>
      </c>
      <c r="G17" s="34">
        <f t="shared" si="2"/>
        <v>0</v>
      </c>
      <c r="H17" s="35">
        <f t="shared" si="3"/>
        <v>0</v>
      </c>
      <c r="I17" s="36">
        <f t="shared" si="4"/>
        <v>0</v>
      </c>
      <c r="J17" s="30" t="s">
        <v>149</v>
      </c>
    </row>
    <row r="18" spans="1:10" ht="88.5" customHeight="1">
      <c r="A18" s="9">
        <f t="shared" ca="1" si="5"/>
        <v>12</v>
      </c>
      <c r="B18" s="26" t="s">
        <v>108</v>
      </c>
      <c r="C18" s="23" t="s">
        <v>0</v>
      </c>
      <c r="D18" s="31">
        <v>220</v>
      </c>
      <c r="E18" s="32"/>
      <c r="F18" s="33">
        <f t="shared" si="1"/>
        <v>0</v>
      </c>
      <c r="G18" s="34">
        <f t="shared" si="2"/>
        <v>0</v>
      </c>
      <c r="H18" s="35">
        <f t="shared" si="3"/>
        <v>0</v>
      </c>
      <c r="I18" s="36">
        <f t="shared" si="4"/>
        <v>0</v>
      </c>
      <c r="J18" s="30" t="s">
        <v>149</v>
      </c>
    </row>
    <row r="19" spans="1:10" ht="83.25" customHeight="1">
      <c r="A19" s="9">
        <f t="shared" ca="1" si="5"/>
        <v>13</v>
      </c>
      <c r="B19" s="26" t="s">
        <v>107</v>
      </c>
      <c r="C19" s="23" t="s">
        <v>0</v>
      </c>
      <c r="D19" s="31">
        <v>550</v>
      </c>
      <c r="E19" s="32"/>
      <c r="F19" s="33">
        <f t="shared" si="1"/>
        <v>0</v>
      </c>
      <c r="G19" s="34">
        <f t="shared" si="2"/>
        <v>0</v>
      </c>
      <c r="H19" s="35">
        <f t="shared" si="3"/>
        <v>0</v>
      </c>
      <c r="I19" s="36">
        <f t="shared" si="4"/>
        <v>0</v>
      </c>
      <c r="J19" s="30" t="s">
        <v>149</v>
      </c>
    </row>
    <row r="20" spans="1:10" s="11" customFormat="1" ht="101.25" customHeight="1">
      <c r="A20" s="9">
        <f t="shared" ca="1" si="5"/>
        <v>14</v>
      </c>
      <c r="B20" s="6" t="s">
        <v>116</v>
      </c>
      <c r="C20" s="23" t="s">
        <v>0</v>
      </c>
      <c r="D20" s="30">
        <v>690</v>
      </c>
      <c r="E20" s="32"/>
      <c r="F20" s="33">
        <f t="shared" si="1"/>
        <v>0</v>
      </c>
      <c r="G20" s="34">
        <f t="shared" si="2"/>
        <v>0</v>
      </c>
      <c r="H20" s="35">
        <f t="shared" si="3"/>
        <v>0</v>
      </c>
      <c r="I20" s="36">
        <f t="shared" si="4"/>
        <v>0</v>
      </c>
      <c r="J20" s="30" t="s">
        <v>149</v>
      </c>
    </row>
    <row r="21" spans="1:10" ht="75.75" customHeight="1">
      <c r="A21" s="9">
        <f t="shared" ca="1" si="5"/>
        <v>15</v>
      </c>
      <c r="B21" s="22" t="s">
        <v>73</v>
      </c>
      <c r="C21" s="23" t="s">
        <v>0</v>
      </c>
      <c r="D21" s="30">
        <v>100</v>
      </c>
      <c r="E21" s="32"/>
      <c r="F21" s="33">
        <f t="shared" si="1"/>
        <v>0</v>
      </c>
      <c r="G21" s="34">
        <f t="shared" si="2"/>
        <v>0</v>
      </c>
      <c r="H21" s="35">
        <f t="shared" si="3"/>
        <v>0</v>
      </c>
      <c r="I21" s="36">
        <f t="shared" si="4"/>
        <v>0</v>
      </c>
      <c r="J21" s="30" t="s">
        <v>149</v>
      </c>
    </row>
    <row r="22" spans="1:10" ht="71.25" customHeight="1">
      <c r="A22" s="9">
        <f t="shared" ca="1" si="5"/>
        <v>16</v>
      </c>
      <c r="B22" s="22" t="s">
        <v>74</v>
      </c>
      <c r="C22" s="23" t="s">
        <v>0</v>
      </c>
      <c r="D22" s="30">
        <v>350</v>
      </c>
      <c r="E22" s="32"/>
      <c r="F22" s="33">
        <f t="shared" si="1"/>
        <v>0</v>
      </c>
      <c r="G22" s="34">
        <f t="shared" si="2"/>
        <v>0</v>
      </c>
      <c r="H22" s="35">
        <f t="shared" si="3"/>
        <v>0</v>
      </c>
      <c r="I22" s="36">
        <f t="shared" si="4"/>
        <v>0</v>
      </c>
      <c r="J22" s="30" t="s">
        <v>149</v>
      </c>
    </row>
    <row r="23" spans="1:10" s="11" customFormat="1" ht="58.5" customHeight="1">
      <c r="A23" s="9">
        <f t="shared" ca="1" si="5"/>
        <v>17</v>
      </c>
      <c r="B23" s="22" t="s">
        <v>94</v>
      </c>
      <c r="C23" s="23" t="s">
        <v>0</v>
      </c>
      <c r="D23" s="30">
        <v>130</v>
      </c>
      <c r="E23" s="32"/>
      <c r="F23" s="33">
        <f t="shared" si="1"/>
        <v>0</v>
      </c>
      <c r="G23" s="34">
        <f t="shared" si="2"/>
        <v>0</v>
      </c>
      <c r="H23" s="35">
        <f t="shared" si="3"/>
        <v>0</v>
      </c>
      <c r="I23" s="36">
        <f t="shared" si="4"/>
        <v>0</v>
      </c>
      <c r="J23" s="30" t="s">
        <v>149</v>
      </c>
    </row>
    <row r="24" spans="1:10" ht="90.75" customHeight="1">
      <c r="A24" s="9">
        <f t="shared" ca="1" si="5"/>
        <v>18</v>
      </c>
      <c r="B24" s="5" t="s">
        <v>90</v>
      </c>
      <c r="C24" s="23" t="s">
        <v>0</v>
      </c>
      <c r="D24" s="30">
        <v>5</v>
      </c>
      <c r="E24" s="32"/>
      <c r="F24" s="33">
        <f t="shared" si="1"/>
        <v>0</v>
      </c>
      <c r="G24" s="34">
        <f t="shared" si="2"/>
        <v>0</v>
      </c>
      <c r="H24" s="35">
        <f t="shared" si="3"/>
        <v>0</v>
      </c>
      <c r="I24" s="36">
        <f t="shared" si="4"/>
        <v>0</v>
      </c>
      <c r="J24" s="30" t="s">
        <v>149</v>
      </c>
    </row>
    <row r="25" spans="1:10" ht="96.75" customHeight="1">
      <c r="A25" s="9">
        <f t="shared" ca="1" si="5"/>
        <v>19</v>
      </c>
      <c r="B25" s="22" t="s">
        <v>15</v>
      </c>
      <c r="C25" s="23" t="s">
        <v>0</v>
      </c>
      <c r="D25" s="31">
        <v>115</v>
      </c>
      <c r="E25" s="32"/>
      <c r="F25" s="33">
        <f t="shared" si="1"/>
        <v>0</v>
      </c>
      <c r="G25" s="34">
        <f t="shared" si="2"/>
        <v>0</v>
      </c>
      <c r="H25" s="35">
        <f t="shared" si="3"/>
        <v>0</v>
      </c>
      <c r="I25" s="36">
        <f t="shared" si="4"/>
        <v>0</v>
      </c>
      <c r="J25" s="30" t="s">
        <v>149</v>
      </c>
    </row>
    <row r="26" spans="1:10" ht="111.75" customHeight="1">
      <c r="A26" s="9">
        <f t="shared" ca="1" si="5"/>
        <v>20</v>
      </c>
      <c r="B26" s="22" t="s">
        <v>119</v>
      </c>
      <c r="C26" s="23" t="s">
        <v>0</v>
      </c>
      <c r="D26" s="30">
        <v>12</v>
      </c>
      <c r="E26" s="32"/>
      <c r="F26" s="33">
        <f t="shared" si="1"/>
        <v>0</v>
      </c>
      <c r="G26" s="34">
        <f t="shared" si="2"/>
        <v>0</v>
      </c>
      <c r="H26" s="35">
        <f t="shared" si="3"/>
        <v>0</v>
      </c>
      <c r="I26" s="36">
        <f t="shared" si="4"/>
        <v>0</v>
      </c>
      <c r="J26" s="30"/>
    </row>
    <row r="27" spans="1:10" ht="68.25" customHeight="1">
      <c r="A27" s="9">
        <f t="shared" ca="1" si="5"/>
        <v>21</v>
      </c>
      <c r="B27" s="22" t="s">
        <v>100</v>
      </c>
      <c r="C27" s="3" t="s">
        <v>1</v>
      </c>
      <c r="D27" s="30">
        <v>50</v>
      </c>
      <c r="E27" s="32"/>
      <c r="F27" s="33">
        <f t="shared" si="1"/>
        <v>0</v>
      </c>
      <c r="G27" s="34">
        <f t="shared" si="2"/>
        <v>0</v>
      </c>
      <c r="H27" s="35">
        <f t="shared" si="3"/>
        <v>0</v>
      </c>
      <c r="I27" s="36">
        <f t="shared" si="4"/>
        <v>0</v>
      </c>
      <c r="J27" s="30" t="s">
        <v>149</v>
      </c>
    </row>
    <row r="28" spans="1:10" s="24" customFormat="1" ht="66" customHeight="1">
      <c r="A28" s="9">
        <f t="shared" ca="1" si="5"/>
        <v>22</v>
      </c>
      <c r="B28" s="22" t="s">
        <v>101</v>
      </c>
      <c r="C28" s="3" t="s">
        <v>1</v>
      </c>
      <c r="D28" s="30">
        <v>50</v>
      </c>
      <c r="E28" s="32"/>
      <c r="F28" s="33">
        <f t="shared" si="1"/>
        <v>0</v>
      </c>
      <c r="G28" s="34">
        <f t="shared" si="2"/>
        <v>0</v>
      </c>
      <c r="H28" s="35">
        <f t="shared" si="3"/>
        <v>0</v>
      </c>
      <c r="I28" s="36">
        <f t="shared" si="4"/>
        <v>0</v>
      </c>
      <c r="J28" s="30" t="s">
        <v>149</v>
      </c>
    </row>
    <row r="29" spans="1:10" ht="53.25" customHeight="1">
      <c r="A29" s="9">
        <f t="shared" ca="1" si="5"/>
        <v>23</v>
      </c>
      <c r="B29" s="22" t="s">
        <v>46</v>
      </c>
      <c r="C29" s="23" t="s">
        <v>1</v>
      </c>
      <c r="D29" s="30">
        <v>20</v>
      </c>
      <c r="E29" s="32"/>
      <c r="F29" s="33">
        <f t="shared" si="1"/>
        <v>0</v>
      </c>
      <c r="G29" s="34">
        <f t="shared" si="2"/>
        <v>0</v>
      </c>
      <c r="H29" s="35">
        <f t="shared" si="3"/>
        <v>0</v>
      </c>
      <c r="I29" s="36">
        <f t="shared" si="4"/>
        <v>0</v>
      </c>
      <c r="J29" s="30" t="s">
        <v>149</v>
      </c>
    </row>
    <row r="30" spans="1:10" ht="67.5" customHeight="1">
      <c r="A30" s="9">
        <f t="shared" ca="1" si="5"/>
        <v>24</v>
      </c>
      <c r="B30" s="22" t="s">
        <v>47</v>
      </c>
      <c r="C30" s="23" t="s">
        <v>1</v>
      </c>
      <c r="D30" s="30">
        <v>30</v>
      </c>
      <c r="E30" s="32"/>
      <c r="F30" s="33">
        <f t="shared" si="1"/>
        <v>0</v>
      </c>
      <c r="G30" s="34">
        <f t="shared" si="2"/>
        <v>0</v>
      </c>
      <c r="H30" s="35">
        <f t="shared" si="3"/>
        <v>0</v>
      </c>
      <c r="I30" s="36">
        <f t="shared" si="4"/>
        <v>0</v>
      </c>
      <c r="J30" s="30" t="s">
        <v>149</v>
      </c>
    </row>
    <row r="31" spans="1:10" ht="63.75" customHeight="1">
      <c r="A31" s="9">
        <f t="shared" ca="1" si="5"/>
        <v>25</v>
      </c>
      <c r="B31" s="22" t="s">
        <v>48</v>
      </c>
      <c r="C31" s="23" t="s">
        <v>1</v>
      </c>
      <c r="D31" s="30">
        <v>31</v>
      </c>
      <c r="E31" s="32"/>
      <c r="F31" s="33">
        <f t="shared" si="1"/>
        <v>0</v>
      </c>
      <c r="G31" s="34">
        <f t="shared" si="2"/>
        <v>0</v>
      </c>
      <c r="H31" s="35">
        <f t="shared" si="3"/>
        <v>0</v>
      </c>
      <c r="I31" s="36">
        <f t="shared" si="4"/>
        <v>0</v>
      </c>
      <c r="J31" s="30" t="s">
        <v>149</v>
      </c>
    </row>
    <row r="32" spans="1:10" ht="56.25" customHeight="1">
      <c r="A32" s="9">
        <f t="shared" ca="1" si="5"/>
        <v>26</v>
      </c>
      <c r="B32" s="22" t="s">
        <v>105</v>
      </c>
      <c r="C32" s="23" t="s">
        <v>1</v>
      </c>
      <c r="D32" s="30">
        <v>62</v>
      </c>
      <c r="E32" s="32"/>
      <c r="F32" s="33">
        <f t="shared" si="1"/>
        <v>0</v>
      </c>
      <c r="G32" s="34">
        <f t="shared" si="2"/>
        <v>0</v>
      </c>
      <c r="H32" s="35">
        <f t="shared" si="3"/>
        <v>0</v>
      </c>
      <c r="I32" s="36">
        <f t="shared" si="4"/>
        <v>0</v>
      </c>
      <c r="J32" s="30" t="s">
        <v>149</v>
      </c>
    </row>
    <row r="33" spans="1:10" ht="63" customHeight="1">
      <c r="A33" s="9">
        <f t="shared" ca="1" si="5"/>
        <v>27</v>
      </c>
      <c r="B33" s="22" t="s">
        <v>106</v>
      </c>
      <c r="C33" s="23" t="s">
        <v>1</v>
      </c>
      <c r="D33" s="30">
        <v>62</v>
      </c>
      <c r="E33" s="32"/>
      <c r="F33" s="33">
        <f t="shared" si="1"/>
        <v>0</v>
      </c>
      <c r="G33" s="34">
        <f t="shared" si="2"/>
        <v>0</v>
      </c>
      <c r="H33" s="35">
        <f t="shared" si="3"/>
        <v>0</v>
      </c>
      <c r="I33" s="36">
        <f t="shared" si="4"/>
        <v>0</v>
      </c>
      <c r="J33" s="30" t="s">
        <v>149</v>
      </c>
    </row>
    <row r="34" spans="1:10" ht="65.25" customHeight="1">
      <c r="A34" s="9">
        <f t="shared" ca="1" si="5"/>
        <v>28</v>
      </c>
      <c r="B34" s="22" t="s">
        <v>71</v>
      </c>
      <c r="C34" s="23" t="s">
        <v>2</v>
      </c>
      <c r="D34" s="30">
        <v>2</v>
      </c>
      <c r="E34" s="32"/>
      <c r="F34" s="33">
        <f t="shared" si="1"/>
        <v>0</v>
      </c>
      <c r="G34" s="34">
        <f t="shared" si="2"/>
        <v>0</v>
      </c>
      <c r="H34" s="35">
        <f t="shared" si="3"/>
        <v>0</v>
      </c>
      <c r="I34" s="36">
        <f t="shared" si="4"/>
        <v>0</v>
      </c>
      <c r="J34" s="30" t="s">
        <v>149</v>
      </c>
    </row>
    <row r="35" spans="1:10" ht="76.5">
      <c r="A35" s="9">
        <f t="shared" ca="1" si="5"/>
        <v>29</v>
      </c>
      <c r="B35" s="22" t="s">
        <v>17</v>
      </c>
      <c r="C35" s="23" t="s">
        <v>3</v>
      </c>
      <c r="D35" s="30">
        <v>105</v>
      </c>
      <c r="E35" s="32"/>
      <c r="F35" s="33">
        <f t="shared" si="1"/>
        <v>0</v>
      </c>
      <c r="G35" s="34">
        <f t="shared" si="2"/>
        <v>0</v>
      </c>
      <c r="H35" s="35">
        <f t="shared" si="3"/>
        <v>0</v>
      </c>
      <c r="I35" s="36">
        <f t="shared" si="4"/>
        <v>0</v>
      </c>
      <c r="J35" s="30" t="s">
        <v>149</v>
      </c>
    </row>
    <row r="36" spans="1:10" ht="88.5" customHeight="1">
      <c r="A36" s="9">
        <f t="shared" ca="1" si="5"/>
        <v>30</v>
      </c>
      <c r="B36" s="22" t="s">
        <v>18</v>
      </c>
      <c r="C36" s="23" t="s">
        <v>3</v>
      </c>
      <c r="D36" s="30">
        <v>120</v>
      </c>
      <c r="E36" s="32"/>
      <c r="F36" s="33">
        <f t="shared" si="1"/>
        <v>0</v>
      </c>
      <c r="G36" s="34">
        <f t="shared" si="2"/>
        <v>0</v>
      </c>
      <c r="H36" s="35">
        <f t="shared" si="3"/>
        <v>0</v>
      </c>
      <c r="I36" s="36">
        <f t="shared" si="4"/>
        <v>0</v>
      </c>
      <c r="J36" s="30" t="s">
        <v>149</v>
      </c>
    </row>
    <row r="37" spans="1:10" ht="84" customHeight="1">
      <c r="A37" s="9">
        <f t="shared" ca="1" si="5"/>
        <v>31</v>
      </c>
      <c r="B37" s="22" t="s">
        <v>16</v>
      </c>
      <c r="C37" s="23" t="s">
        <v>3</v>
      </c>
      <c r="D37" s="31">
        <v>105</v>
      </c>
      <c r="E37" s="32"/>
      <c r="F37" s="33">
        <f t="shared" si="1"/>
        <v>0</v>
      </c>
      <c r="G37" s="34">
        <f t="shared" si="2"/>
        <v>0</v>
      </c>
      <c r="H37" s="35">
        <f t="shared" si="3"/>
        <v>0</v>
      </c>
      <c r="I37" s="36">
        <f t="shared" si="4"/>
        <v>0</v>
      </c>
      <c r="J37" s="30" t="s">
        <v>149</v>
      </c>
    </row>
    <row r="38" spans="1:10" ht="129.75" customHeight="1">
      <c r="A38" s="9">
        <f t="shared" ca="1" si="5"/>
        <v>32</v>
      </c>
      <c r="B38" s="22" t="s">
        <v>19</v>
      </c>
      <c r="C38" s="23" t="s">
        <v>3</v>
      </c>
      <c r="D38" s="30">
        <v>115</v>
      </c>
      <c r="E38" s="32"/>
      <c r="F38" s="33">
        <f t="shared" si="1"/>
        <v>0</v>
      </c>
      <c r="G38" s="34">
        <f t="shared" si="2"/>
        <v>0</v>
      </c>
      <c r="H38" s="35">
        <f t="shared" si="3"/>
        <v>0</v>
      </c>
      <c r="I38" s="36">
        <f t="shared" si="4"/>
        <v>0</v>
      </c>
      <c r="J38" s="30" t="s">
        <v>149</v>
      </c>
    </row>
    <row r="39" spans="1:10" s="11" customFormat="1" ht="57" customHeight="1">
      <c r="A39" s="9">
        <f t="shared" ca="1" si="5"/>
        <v>33</v>
      </c>
      <c r="B39" s="22" t="s">
        <v>118</v>
      </c>
      <c r="C39" s="23"/>
      <c r="D39" s="30">
        <v>1</v>
      </c>
      <c r="E39" s="32"/>
      <c r="F39" s="33">
        <f t="shared" si="1"/>
        <v>0</v>
      </c>
      <c r="G39" s="34">
        <f t="shared" si="2"/>
        <v>0</v>
      </c>
      <c r="H39" s="35">
        <f t="shared" ref="H39:H70" si="6">E39*1.23</f>
        <v>0</v>
      </c>
      <c r="I39" s="36">
        <f t="shared" ref="I39:I70" si="7">F39*1.23</f>
        <v>0</v>
      </c>
      <c r="J39" s="30"/>
    </row>
    <row r="40" spans="1:10" ht="45" customHeight="1">
      <c r="A40" s="9">
        <f t="shared" ref="A40:A71" ca="1" si="8">A39+1</f>
        <v>34</v>
      </c>
      <c r="B40" s="22" t="s">
        <v>20</v>
      </c>
      <c r="C40" s="23" t="s">
        <v>1</v>
      </c>
      <c r="D40" s="30">
        <v>50</v>
      </c>
      <c r="E40" s="32"/>
      <c r="F40" s="33">
        <f t="shared" si="1"/>
        <v>0</v>
      </c>
      <c r="G40" s="34">
        <f t="shared" si="2"/>
        <v>0</v>
      </c>
      <c r="H40" s="35">
        <f t="shared" si="6"/>
        <v>0</v>
      </c>
      <c r="I40" s="36">
        <f t="shared" si="7"/>
        <v>0</v>
      </c>
      <c r="J40" s="30" t="s">
        <v>149</v>
      </c>
    </row>
    <row r="41" spans="1:10" ht="58.5" customHeight="1">
      <c r="A41" s="9">
        <f t="shared" ca="1" si="8"/>
        <v>35</v>
      </c>
      <c r="B41" s="22" t="s">
        <v>51</v>
      </c>
      <c r="C41" s="23" t="s">
        <v>1</v>
      </c>
      <c r="D41" s="30">
        <v>60</v>
      </c>
      <c r="E41" s="32"/>
      <c r="F41" s="33">
        <f t="shared" si="1"/>
        <v>0</v>
      </c>
      <c r="G41" s="34">
        <f t="shared" si="2"/>
        <v>0</v>
      </c>
      <c r="H41" s="35">
        <f t="shared" si="6"/>
        <v>0</v>
      </c>
      <c r="I41" s="36">
        <f t="shared" si="7"/>
        <v>0</v>
      </c>
      <c r="J41" s="30" t="s">
        <v>149</v>
      </c>
    </row>
    <row r="42" spans="1:10" ht="45.75" customHeight="1">
      <c r="A42" s="9">
        <f t="shared" ca="1" si="8"/>
        <v>36</v>
      </c>
      <c r="B42" s="22" t="s">
        <v>52</v>
      </c>
      <c r="C42" s="23" t="s">
        <v>1</v>
      </c>
      <c r="D42" s="30">
        <v>45</v>
      </c>
      <c r="E42" s="32"/>
      <c r="F42" s="33">
        <f t="shared" si="1"/>
        <v>0</v>
      </c>
      <c r="G42" s="34">
        <f t="shared" si="2"/>
        <v>0</v>
      </c>
      <c r="H42" s="35">
        <f t="shared" si="6"/>
        <v>0</v>
      </c>
      <c r="I42" s="36">
        <f t="shared" si="7"/>
        <v>0</v>
      </c>
      <c r="J42" s="30" t="s">
        <v>149</v>
      </c>
    </row>
    <row r="43" spans="1:10" s="11" customFormat="1" ht="60.75" customHeight="1">
      <c r="A43" s="9">
        <f t="shared" ca="1" si="8"/>
        <v>37</v>
      </c>
      <c r="B43" s="22" t="s">
        <v>123</v>
      </c>
      <c r="C43" s="23" t="s">
        <v>1</v>
      </c>
      <c r="D43" s="30">
        <v>50</v>
      </c>
      <c r="E43" s="32"/>
      <c r="F43" s="33">
        <f t="shared" si="1"/>
        <v>0</v>
      </c>
      <c r="G43" s="34">
        <f t="shared" si="2"/>
        <v>0</v>
      </c>
      <c r="H43" s="35">
        <f t="shared" si="6"/>
        <v>0</v>
      </c>
      <c r="I43" s="36">
        <f t="shared" si="7"/>
        <v>0</v>
      </c>
      <c r="J43" s="30" t="s">
        <v>149</v>
      </c>
    </row>
    <row r="44" spans="1:10" s="11" customFormat="1" ht="53.25" customHeight="1">
      <c r="A44" s="9">
        <f t="shared" ca="1" si="8"/>
        <v>38</v>
      </c>
      <c r="B44" s="22" t="s">
        <v>124</v>
      </c>
      <c r="C44" s="23" t="s">
        <v>1</v>
      </c>
      <c r="D44" s="30">
        <v>45</v>
      </c>
      <c r="E44" s="32"/>
      <c r="F44" s="33">
        <f t="shared" si="1"/>
        <v>0</v>
      </c>
      <c r="G44" s="34">
        <f t="shared" si="2"/>
        <v>0</v>
      </c>
      <c r="H44" s="35">
        <f t="shared" si="6"/>
        <v>0</v>
      </c>
      <c r="I44" s="36">
        <f t="shared" si="7"/>
        <v>0</v>
      </c>
      <c r="J44" s="30" t="s">
        <v>149</v>
      </c>
    </row>
    <row r="45" spans="1:10" ht="75.75" customHeight="1">
      <c r="A45" s="9">
        <f t="shared" ca="1" si="8"/>
        <v>39</v>
      </c>
      <c r="B45" s="22" t="s">
        <v>87</v>
      </c>
      <c r="C45" s="23" t="s">
        <v>0</v>
      </c>
      <c r="D45" s="30">
        <v>200</v>
      </c>
      <c r="E45" s="32"/>
      <c r="F45" s="33">
        <f t="shared" si="1"/>
        <v>0</v>
      </c>
      <c r="G45" s="34">
        <f t="shared" si="2"/>
        <v>0</v>
      </c>
      <c r="H45" s="35">
        <f t="shared" si="6"/>
        <v>0</v>
      </c>
      <c r="I45" s="36">
        <f t="shared" si="7"/>
        <v>0</v>
      </c>
      <c r="J45" s="30" t="s">
        <v>149</v>
      </c>
    </row>
    <row r="46" spans="1:10" ht="49.5" customHeight="1">
      <c r="A46" s="9">
        <f t="shared" ca="1" si="8"/>
        <v>40</v>
      </c>
      <c r="B46" s="22" t="s">
        <v>49</v>
      </c>
      <c r="C46" s="23" t="s">
        <v>1</v>
      </c>
      <c r="D46" s="30">
        <v>28</v>
      </c>
      <c r="E46" s="32"/>
      <c r="F46" s="33">
        <f t="shared" si="1"/>
        <v>0</v>
      </c>
      <c r="G46" s="34">
        <f t="shared" si="2"/>
        <v>0</v>
      </c>
      <c r="H46" s="35">
        <f t="shared" si="6"/>
        <v>0</v>
      </c>
      <c r="I46" s="36">
        <f t="shared" si="7"/>
        <v>0</v>
      </c>
      <c r="J46" s="30" t="s">
        <v>149</v>
      </c>
    </row>
    <row r="47" spans="1:10" ht="63.75" customHeight="1">
      <c r="A47" s="9">
        <f t="shared" ca="1" si="8"/>
        <v>41</v>
      </c>
      <c r="B47" s="22" t="s">
        <v>131</v>
      </c>
      <c r="C47" s="3" t="s">
        <v>0</v>
      </c>
      <c r="D47" s="30">
        <v>200</v>
      </c>
      <c r="E47" s="32"/>
      <c r="F47" s="33">
        <f t="shared" si="1"/>
        <v>0</v>
      </c>
      <c r="G47" s="34">
        <f t="shared" si="2"/>
        <v>0</v>
      </c>
      <c r="H47" s="35">
        <f t="shared" si="6"/>
        <v>0</v>
      </c>
      <c r="I47" s="36">
        <f t="shared" si="7"/>
        <v>0</v>
      </c>
      <c r="J47" s="30" t="s">
        <v>149</v>
      </c>
    </row>
    <row r="48" spans="1:10" ht="61.5" customHeight="1">
      <c r="A48" s="9">
        <f t="shared" ca="1" si="8"/>
        <v>42</v>
      </c>
      <c r="B48" s="22" t="s">
        <v>130</v>
      </c>
      <c r="C48" s="3" t="s">
        <v>0</v>
      </c>
      <c r="D48" s="30">
        <v>100</v>
      </c>
      <c r="E48" s="32"/>
      <c r="F48" s="33">
        <f t="shared" si="1"/>
        <v>0</v>
      </c>
      <c r="G48" s="34">
        <f t="shared" si="2"/>
        <v>0</v>
      </c>
      <c r="H48" s="35">
        <f t="shared" si="6"/>
        <v>0</v>
      </c>
      <c r="I48" s="36">
        <f t="shared" si="7"/>
        <v>0</v>
      </c>
      <c r="J48" s="30" t="s">
        <v>149</v>
      </c>
    </row>
    <row r="49" spans="1:10" ht="64.5" customHeight="1">
      <c r="A49" s="9">
        <f t="shared" ca="1" si="8"/>
        <v>43</v>
      </c>
      <c r="B49" s="22" t="s">
        <v>93</v>
      </c>
      <c r="C49" s="23" t="s">
        <v>0</v>
      </c>
      <c r="D49" s="30">
        <v>230</v>
      </c>
      <c r="E49" s="32"/>
      <c r="F49" s="33">
        <f t="shared" si="1"/>
        <v>0</v>
      </c>
      <c r="G49" s="34">
        <f t="shared" si="2"/>
        <v>0</v>
      </c>
      <c r="H49" s="35">
        <f t="shared" si="6"/>
        <v>0</v>
      </c>
      <c r="I49" s="36">
        <f t="shared" si="7"/>
        <v>0</v>
      </c>
      <c r="J49" s="30" t="s">
        <v>149</v>
      </c>
    </row>
    <row r="50" spans="1:10" s="11" customFormat="1" ht="42.75" customHeight="1">
      <c r="A50" s="9">
        <f t="shared" ca="1" si="8"/>
        <v>44</v>
      </c>
      <c r="B50" s="25" t="s">
        <v>117</v>
      </c>
      <c r="C50" s="23" t="s">
        <v>0</v>
      </c>
      <c r="D50" s="30">
        <v>120</v>
      </c>
      <c r="E50" s="32"/>
      <c r="F50" s="33">
        <f t="shared" si="1"/>
        <v>0</v>
      </c>
      <c r="G50" s="34">
        <f t="shared" si="2"/>
        <v>0</v>
      </c>
      <c r="H50" s="35">
        <f t="shared" si="6"/>
        <v>0</v>
      </c>
      <c r="I50" s="36">
        <f t="shared" si="7"/>
        <v>0</v>
      </c>
      <c r="J50" s="30" t="s">
        <v>149</v>
      </c>
    </row>
    <row r="51" spans="1:10" ht="100.5" customHeight="1">
      <c r="A51" s="9">
        <f t="shared" ca="1" si="8"/>
        <v>45</v>
      </c>
      <c r="B51" s="22" t="s">
        <v>95</v>
      </c>
      <c r="C51" s="23" t="s">
        <v>0</v>
      </c>
      <c r="D51" s="30">
        <v>15</v>
      </c>
      <c r="E51" s="32"/>
      <c r="F51" s="33">
        <f t="shared" si="1"/>
        <v>0</v>
      </c>
      <c r="G51" s="34">
        <f t="shared" si="2"/>
        <v>0</v>
      </c>
      <c r="H51" s="35">
        <f t="shared" si="6"/>
        <v>0</v>
      </c>
      <c r="I51" s="36">
        <f t="shared" si="7"/>
        <v>0</v>
      </c>
      <c r="J51" s="30" t="s">
        <v>149</v>
      </c>
    </row>
    <row r="52" spans="1:10" ht="53.25" customHeight="1">
      <c r="A52" s="9">
        <f t="shared" ca="1" si="8"/>
        <v>46</v>
      </c>
      <c r="B52" s="22" t="s">
        <v>103</v>
      </c>
      <c r="C52" s="23" t="s">
        <v>0</v>
      </c>
      <c r="D52" s="30">
        <v>15</v>
      </c>
      <c r="E52" s="32"/>
      <c r="F52" s="33">
        <f t="shared" si="1"/>
        <v>0</v>
      </c>
      <c r="G52" s="34">
        <f t="shared" si="2"/>
        <v>0</v>
      </c>
      <c r="H52" s="35">
        <f t="shared" si="6"/>
        <v>0</v>
      </c>
      <c r="I52" s="36">
        <f t="shared" si="7"/>
        <v>0</v>
      </c>
      <c r="J52" s="30" t="s">
        <v>149</v>
      </c>
    </row>
    <row r="53" spans="1:10" ht="31.5" customHeight="1">
      <c r="A53" s="9">
        <f t="shared" ca="1" si="8"/>
        <v>47</v>
      </c>
      <c r="B53" s="22" t="s">
        <v>22</v>
      </c>
      <c r="C53" s="23" t="s">
        <v>1</v>
      </c>
      <c r="D53" s="30">
        <v>128</v>
      </c>
      <c r="E53" s="32"/>
      <c r="F53" s="33">
        <f t="shared" si="1"/>
        <v>0</v>
      </c>
      <c r="G53" s="34">
        <f t="shared" si="2"/>
        <v>0</v>
      </c>
      <c r="H53" s="35">
        <f t="shared" si="6"/>
        <v>0</v>
      </c>
      <c r="I53" s="36">
        <f t="shared" si="7"/>
        <v>0</v>
      </c>
      <c r="J53" s="30" t="s">
        <v>149</v>
      </c>
    </row>
    <row r="54" spans="1:10" ht="42" customHeight="1">
      <c r="A54" s="9">
        <f t="shared" ca="1" si="8"/>
        <v>48</v>
      </c>
      <c r="B54" s="22" t="s">
        <v>21</v>
      </c>
      <c r="C54" s="23" t="s">
        <v>1</v>
      </c>
      <c r="D54" s="30">
        <v>128</v>
      </c>
      <c r="E54" s="32"/>
      <c r="F54" s="33">
        <f t="shared" si="1"/>
        <v>0</v>
      </c>
      <c r="G54" s="34">
        <f t="shared" si="2"/>
        <v>0</v>
      </c>
      <c r="H54" s="35">
        <f t="shared" si="6"/>
        <v>0</v>
      </c>
      <c r="I54" s="36">
        <f t="shared" si="7"/>
        <v>0</v>
      </c>
      <c r="J54" s="30" t="s">
        <v>149</v>
      </c>
    </row>
    <row r="55" spans="1:10" ht="36.75" customHeight="1">
      <c r="A55" s="9">
        <f t="shared" ca="1" si="8"/>
        <v>49</v>
      </c>
      <c r="B55" s="22" t="s">
        <v>23</v>
      </c>
      <c r="C55" s="23" t="s">
        <v>1</v>
      </c>
      <c r="D55" s="30">
        <v>128</v>
      </c>
      <c r="E55" s="32"/>
      <c r="F55" s="33">
        <f t="shared" si="1"/>
        <v>0</v>
      </c>
      <c r="G55" s="34">
        <f t="shared" si="2"/>
        <v>0</v>
      </c>
      <c r="H55" s="35">
        <f t="shared" si="6"/>
        <v>0</v>
      </c>
      <c r="I55" s="36">
        <f t="shared" si="7"/>
        <v>0</v>
      </c>
      <c r="J55" s="30" t="s">
        <v>149</v>
      </c>
    </row>
    <row r="56" spans="1:10" ht="40.5" customHeight="1">
      <c r="A56" s="9">
        <f t="shared" ca="1" si="8"/>
        <v>50</v>
      </c>
      <c r="B56" s="22" t="s">
        <v>24</v>
      </c>
      <c r="C56" s="23" t="s">
        <v>1</v>
      </c>
      <c r="D56" s="30">
        <v>58</v>
      </c>
      <c r="E56" s="32"/>
      <c r="F56" s="33">
        <f t="shared" si="1"/>
        <v>0</v>
      </c>
      <c r="G56" s="34">
        <f t="shared" si="2"/>
        <v>0</v>
      </c>
      <c r="H56" s="35">
        <f t="shared" si="6"/>
        <v>0</v>
      </c>
      <c r="I56" s="36">
        <f t="shared" si="7"/>
        <v>0</v>
      </c>
      <c r="J56" s="30" t="s">
        <v>149</v>
      </c>
    </row>
    <row r="57" spans="1:10" ht="46.5" customHeight="1">
      <c r="A57" s="9">
        <f t="shared" ca="1" si="8"/>
        <v>51</v>
      </c>
      <c r="B57" s="22" t="s">
        <v>53</v>
      </c>
      <c r="C57" s="23" t="s">
        <v>1</v>
      </c>
      <c r="D57" s="30">
        <v>6</v>
      </c>
      <c r="E57" s="32"/>
      <c r="F57" s="33">
        <f t="shared" si="1"/>
        <v>0</v>
      </c>
      <c r="G57" s="34">
        <f t="shared" si="2"/>
        <v>0</v>
      </c>
      <c r="H57" s="35">
        <f t="shared" si="6"/>
        <v>0</v>
      </c>
      <c r="I57" s="36">
        <f t="shared" si="7"/>
        <v>0</v>
      </c>
      <c r="J57" s="30" t="s">
        <v>149</v>
      </c>
    </row>
    <row r="58" spans="1:10" ht="41.25" customHeight="1">
      <c r="A58" s="9">
        <f t="shared" ca="1" si="8"/>
        <v>52</v>
      </c>
      <c r="B58" s="22" t="s">
        <v>8</v>
      </c>
      <c r="C58" s="23" t="s">
        <v>1</v>
      </c>
      <c r="D58" s="30">
        <v>6</v>
      </c>
      <c r="E58" s="32"/>
      <c r="F58" s="33">
        <f t="shared" si="1"/>
        <v>0</v>
      </c>
      <c r="G58" s="34">
        <f t="shared" si="2"/>
        <v>0</v>
      </c>
      <c r="H58" s="35">
        <f t="shared" si="6"/>
        <v>0</v>
      </c>
      <c r="I58" s="36">
        <f t="shared" si="7"/>
        <v>0</v>
      </c>
      <c r="J58" s="30" t="s">
        <v>149</v>
      </c>
    </row>
    <row r="59" spans="1:10" ht="41.25" customHeight="1">
      <c r="A59" s="9">
        <f t="shared" ca="1" si="8"/>
        <v>53</v>
      </c>
      <c r="B59" s="22" t="s">
        <v>9</v>
      </c>
      <c r="C59" s="23" t="s">
        <v>1</v>
      </c>
      <c r="D59" s="30">
        <v>6</v>
      </c>
      <c r="E59" s="32"/>
      <c r="F59" s="33">
        <f t="shared" si="1"/>
        <v>0</v>
      </c>
      <c r="G59" s="34">
        <f t="shared" si="2"/>
        <v>0</v>
      </c>
      <c r="H59" s="35">
        <f t="shared" si="6"/>
        <v>0</v>
      </c>
      <c r="I59" s="36">
        <f t="shared" si="7"/>
        <v>0</v>
      </c>
      <c r="J59" s="30" t="s">
        <v>149</v>
      </c>
    </row>
    <row r="60" spans="1:10" ht="45" customHeight="1">
      <c r="A60" s="9">
        <f t="shared" ca="1" si="8"/>
        <v>54</v>
      </c>
      <c r="B60" s="22" t="s">
        <v>110</v>
      </c>
      <c r="C60" s="23" t="s">
        <v>1</v>
      </c>
      <c r="D60" s="30">
        <v>2</v>
      </c>
      <c r="E60" s="32"/>
      <c r="F60" s="33">
        <f t="shared" si="1"/>
        <v>0</v>
      </c>
      <c r="G60" s="34">
        <f t="shared" si="2"/>
        <v>0</v>
      </c>
      <c r="H60" s="35">
        <f t="shared" si="6"/>
        <v>0</v>
      </c>
      <c r="I60" s="36">
        <f t="shared" si="7"/>
        <v>0</v>
      </c>
      <c r="J60" s="30" t="s">
        <v>149</v>
      </c>
    </row>
    <row r="61" spans="1:10" ht="48.75" customHeight="1">
      <c r="A61" s="9">
        <f t="shared" ca="1" si="8"/>
        <v>55</v>
      </c>
      <c r="B61" s="22" t="s">
        <v>99</v>
      </c>
      <c r="C61" s="23" t="s">
        <v>1</v>
      </c>
      <c r="D61" s="30">
        <v>2</v>
      </c>
      <c r="E61" s="32"/>
      <c r="F61" s="33">
        <f t="shared" si="1"/>
        <v>0</v>
      </c>
      <c r="G61" s="34">
        <f t="shared" si="2"/>
        <v>0</v>
      </c>
      <c r="H61" s="35">
        <f t="shared" si="6"/>
        <v>0</v>
      </c>
      <c r="I61" s="36">
        <f t="shared" si="7"/>
        <v>0</v>
      </c>
      <c r="J61" s="30" t="s">
        <v>149</v>
      </c>
    </row>
    <row r="62" spans="1:10" ht="41.25" customHeight="1">
      <c r="A62" s="9">
        <f t="shared" ca="1" si="8"/>
        <v>56</v>
      </c>
      <c r="B62" s="22" t="s">
        <v>97</v>
      </c>
      <c r="C62" s="23" t="s">
        <v>1</v>
      </c>
      <c r="D62" s="30">
        <v>3</v>
      </c>
      <c r="E62" s="32"/>
      <c r="F62" s="33">
        <f t="shared" si="1"/>
        <v>0</v>
      </c>
      <c r="G62" s="34">
        <f t="shared" si="2"/>
        <v>0</v>
      </c>
      <c r="H62" s="35">
        <f t="shared" si="6"/>
        <v>0</v>
      </c>
      <c r="I62" s="36">
        <f t="shared" si="7"/>
        <v>0</v>
      </c>
      <c r="J62" s="30" t="s">
        <v>149</v>
      </c>
    </row>
    <row r="63" spans="1:10" ht="47.25" customHeight="1">
      <c r="A63" s="9">
        <f t="shared" ca="1" si="8"/>
        <v>57</v>
      </c>
      <c r="B63" s="22" t="s">
        <v>57</v>
      </c>
      <c r="C63" s="23" t="s">
        <v>1</v>
      </c>
      <c r="D63" s="30">
        <v>1</v>
      </c>
      <c r="E63" s="32"/>
      <c r="F63" s="33">
        <f t="shared" si="1"/>
        <v>0</v>
      </c>
      <c r="G63" s="34">
        <f t="shared" si="2"/>
        <v>0</v>
      </c>
      <c r="H63" s="35">
        <f t="shared" si="6"/>
        <v>0</v>
      </c>
      <c r="I63" s="36">
        <f t="shared" si="7"/>
        <v>0</v>
      </c>
      <c r="J63" s="30" t="s">
        <v>149</v>
      </c>
    </row>
    <row r="64" spans="1:10" ht="42.75" customHeight="1">
      <c r="A64" s="9">
        <f t="shared" ca="1" si="8"/>
        <v>58</v>
      </c>
      <c r="B64" s="22" t="s">
        <v>58</v>
      </c>
      <c r="C64" s="23" t="s">
        <v>1</v>
      </c>
      <c r="D64" s="30">
        <v>2</v>
      </c>
      <c r="E64" s="32"/>
      <c r="F64" s="33">
        <f t="shared" si="1"/>
        <v>0</v>
      </c>
      <c r="G64" s="34">
        <f t="shared" si="2"/>
        <v>0</v>
      </c>
      <c r="H64" s="35">
        <f t="shared" si="6"/>
        <v>0</v>
      </c>
      <c r="I64" s="36">
        <f t="shared" si="7"/>
        <v>0</v>
      </c>
      <c r="J64" s="30" t="s">
        <v>149</v>
      </c>
    </row>
    <row r="65" spans="1:10" ht="44.25" customHeight="1">
      <c r="A65" s="9">
        <f t="shared" ca="1" si="8"/>
        <v>59</v>
      </c>
      <c r="B65" s="22" t="s">
        <v>10</v>
      </c>
      <c r="C65" s="23" t="s">
        <v>1</v>
      </c>
      <c r="D65" s="30">
        <v>12</v>
      </c>
      <c r="E65" s="32"/>
      <c r="F65" s="33">
        <f t="shared" si="1"/>
        <v>0</v>
      </c>
      <c r="G65" s="34">
        <f t="shared" si="2"/>
        <v>0</v>
      </c>
      <c r="H65" s="35">
        <f t="shared" si="6"/>
        <v>0</v>
      </c>
      <c r="I65" s="36">
        <f t="shared" si="7"/>
        <v>0</v>
      </c>
      <c r="J65" s="30" t="s">
        <v>149</v>
      </c>
    </row>
    <row r="66" spans="1:10" ht="33" customHeight="1">
      <c r="A66" s="9">
        <f t="shared" ca="1" si="8"/>
        <v>60</v>
      </c>
      <c r="B66" s="22" t="s">
        <v>11</v>
      </c>
      <c r="C66" s="23" t="s">
        <v>1</v>
      </c>
      <c r="D66" s="30">
        <v>8</v>
      </c>
      <c r="E66" s="32"/>
      <c r="F66" s="33">
        <f t="shared" si="1"/>
        <v>0</v>
      </c>
      <c r="G66" s="34">
        <f t="shared" si="2"/>
        <v>0</v>
      </c>
      <c r="H66" s="35">
        <f t="shared" si="6"/>
        <v>0</v>
      </c>
      <c r="I66" s="36">
        <f t="shared" si="7"/>
        <v>0</v>
      </c>
      <c r="J66" s="30" t="s">
        <v>149</v>
      </c>
    </row>
    <row r="67" spans="1:10" ht="94.5" customHeight="1">
      <c r="A67" s="9">
        <f t="shared" ca="1" si="8"/>
        <v>61</v>
      </c>
      <c r="B67" s="22" t="s">
        <v>75</v>
      </c>
      <c r="C67" s="23" t="s">
        <v>0</v>
      </c>
      <c r="D67" s="30">
        <v>30</v>
      </c>
      <c r="E67" s="32"/>
      <c r="F67" s="33">
        <f t="shared" si="1"/>
        <v>0</v>
      </c>
      <c r="G67" s="34">
        <f t="shared" si="2"/>
        <v>0</v>
      </c>
      <c r="H67" s="35">
        <f t="shared" si="6"/>
        <v>0</v>
      </c>
      <c r="I67" s="36">
        <f t="shared" si="7"/>
        <v>0</v>
      </c>
      <c r="J67" s="30" t="s">
        <v>149</v>
      </c>
    </row>
    <row r="68" spans="1:10" ht="51.75" customHeight="1">
      <c r="A68" s="9">
        <f t="shared" ca="1" si="8"/>
        <v>62</v>
      </c>
      <c r="B68" s="22" t="s">
        <v>76</v>
      </c>
      <c r="C68" s="23" t="s">
        <v>0</v>
      </c>
      <c r="D68" s="30">
        <v>160</v>
      </c>
      <c r="E68" s="32"/>
      <c r="F68" s="33">
        <f t="shared" si="1"/>
        <v>0</v>
      </c>
      <c r="G68" s="34">
        <f t="shared" si="2"/>
        <v>0</v>
      </c>
      <c r="H68" s="35">
        <f t="shared" si="6"/>
        <v>0</v>
      </c>
      <c r="I68" s="36">
        <f t="shared" si="7"/>
        <v>0</v>
      </c>
      <c r="J68" s="30" t="s">
        <v>149</v>
      </c>
    </row>
    <row r="69" spans="1:10" ht="65.25" customHeight="1">
      <c r="A69" s="9">
        <f t="shared" ca="1" si="8"/>
        <v>63</v>
      </c>
      <c r="B69" s="22" t="s">
        <v>91</v>
      </c>
      <c r="C69" s="23" t="s">
        <v>0</v>
      </c>
      <c r="D69" s="30">
        <v>10</v>
      </c>
      <c r="E69" s="32"/>
      <c r="F69" s="33">
        <f t="shared" si="1"/>
        <v>0</v>
      </c>
      <c r="G69" s="34">
        <f t="shared" si="2"/>
        <v>0</v>
      </c>
      <c r="H69" s="35">
        <f t="shared" si="6"/>
        <v>0</v>
      </c>
      <c r="I69" s="36">
        <f t="shared" si="7"/>
        <v>0</v>
      </c>
      <c r="J69" s="30" t="s">
        <v>149</v>
      </c>
    </row>
    <row r="70" spans="1:10" ht="69.75" customHeight="1">
      <c r="A70" s="9">
        <f t="shared" ca="1" si="8"/>
        <v>64</v>
      </c>
      <c r="B70" s="49" t="s">
        <v>160</v>
      </c>
      <c r="C70" s="23" t="s">
        <v>0</v>
      </c>
      <c r="D70" s="30">
        <v>40</v>
      </c>
      <c r="E70" s="32"/>
      <c r="F70" s="33">
        <f t="shared" si="1"/>
        <v>0</v>
      </c>
      <c r="G70" s="34">
        <f t="shared" si="2"/>
        <v>0</v>
      </c>
      <c r="H70" s="35">
        <f t="shared" si="6"/>
        <v>0</v>
      </c>
      <c r="I70" s="36">
        <f t="shared" si="7"/>
        <v>0</v>
      </c>
      <c r="J70" s="30" t="s">
        <v>149</v>
      </c>
    </row>
    <row r="71" spans="1:10" ht="83.25" customHeight="1">
      <c r="A71" s="9">
        <f t="shared" ca="1" si="8"/>
        <v>65</v>
      </c>
      <c r="B71" s="22" t="s">
        <v>104</v>
      </c>
      <c r="C71" s="23" t="s">
        <v>1</v>
      </c>
      <c r="D71" s="30">
        <v>170</v>
      </c>
      <c r="E71" s="32"/>
      <c r="F71" s="33">
        <f t="shared" ref="F71:F134" si="9">D71*E71</f>
        <v>0</v>
      </c>
      <c r="G71" s="34">
        <f t="shared" ref="G71:G134" si="10">I71-F71</f>
        <v>0</v>
      </c>
      <c r="H71" s="35">
        <f t="shared" ref="H71:H102" si="11">E71*1.23</f>
        <v>0</v>
      </c>
      <c r="I71" s="36">
        <f t="shared" ref="I71:I102" si="12">F71*1.23</f>
        <v>0</v>
      </c>
      <c r="J71" s="30" t="s">
        <v>149</v>
      </c>
    </row>
    <row r="72" spans="1:10" ht="75.75" customHeight="1">
      <c r="A72" s="9">
        <f t="shared" ref="A72:A103" ca="1" si="13">A71+1</f>
        <v>66</v>
      </c>
      <c r="B72" s="22" t="s">
        <v>54</v>
      </c>
      <c r="C72" s="23" t="s">
        <v>1</v>
      </c>
      <c r="D72" s="30">
        <v>20</v>
      </c>
      <c r="E72" s="32"/>
      <c r="F72" s="33">
        <f t="shared" si="9"/>
        <v>0</v>
      </c>
      <c r="G72" s="34">
        <f t="shared" si="10"/>
        <v>0</v>
      </c>
      <c r="H72" s="35">
        <f t="shared" si="11"/>
        <v>0</v>
      </c>
      <c r="I72" s="36">
        <f t="shared" si="12"/>
        <v>0</v>
      </c>
      <c r="J72" s="30" t="s">
        <v>149</v>
      </c>
    </row>
    <row r="73" spans="1:10" ht="67.5" customHeight="1">
      <c r="A73" s="9">
        <f t="shared" ca="1" si="13"/>
        <v>67</v>
      </c>
      <c r="B73" s="22" t="s">
        <v>64</v>
      </c>
      <c r="C73" s="23" t="s">
        <v>0</v>
      </c>
      <c r="D73" s="30">
        <v>3</v>
      </c>
      <c r="E73" s="32"/>
      <c r="F73" s="33">
        <f t="shared" si="9"/>
        <v>0</v>
      </c>
      <c r="G73" s="34">
        <f t="shared" si="10"/>
        <v>0</v>
      </c>
      <c r="H73" s="35">
        <f t="shared" si="11"/>
        <v>0</v>
      </c>
      <c r="I73" s="36">
        <f t="shared" si="12"/>
        <v>0</v>
      </c>
      <c r="J73" s="30" t="s">
        <v>149</v>
      </c>
    </row>
    <row r="74" spans="1:10" ht="64.5" customHeight="1">
      <c r="A74" s="9">
        <f t="shared" ca="1" si="13"/>
        <v>68</v>
      </c>
      <c r="B74" s="22" t="s">
        <v>25</v>
      </c>
      <c r="C74" s="23" t="s">
        <v>0</v>
      </c>
      <c r="D74" s="30">
        <v>210</v>
      </c>
      <c r="E74" s="32"/>
      <c r="F74" s="33">
        <f t="shared" si="9"/>
        <v>0</v>
      </c>
      <c r="G74" s="34">
        <f t="shared" si="10"/>
        <v>0</v>
      </c>
      <c r="H74" s="35">
        <f t="shared" si="11"/>
        <v>0</v>
      </c>
      <c r="I74" s="36">
        <f t="shared" si="12"/>
        <v>0</v>
      </c>
      <c r="J74" s="30" t="s">
        <v>149</v>
      </c>
    </row>
    <row r="75" spans="1:10" ht="60" customHeight="1">
      <c r="A75" s="9">
        <f t="shared" ca="1" si="13"/>
        <v>69</v>
      </c>
      <c r="B75" s="22" t="s">
        <v>26</v>
      </c>
      <c r="C75" s="23" t="s">
        <v>0</v>
      </c>
      <c r="D75" s="30">
        <v>200</v>
      </c>
      <c r="E75" s="32"/>
      <c r="F75" s="33">
        <f t="shared" si="9"/>
        <v>0</v>
      </c>
      <c r="G75" s="34">
        <f t="shared" si="10"/>
        <v>0</v>
      </c>
      <c r="H75" s="35">
        <f t="shared" si="11"/>
        <v>0</v>
      </c>
      <c r="I75" s="36">
        <f t="shared" si="12"/>
        <v>0</v>
      </c>
      <c r="J75" s="30" t="s">
        <v>149</v>
      </c>
    </row>
    <row r="76" spans="1:10" ht="45.75" customHeight="1">
      <c r="A76" s="9">
        <f t="shared" ca="1" si="13"/>
        <v>70</v>
      </c>
      <c r="B76" s="22" t="s">
        <v>27</v>
      </c>
      <c r="C76" s="23" t="s">
        <v>1</v>
      </c>
      <c r="D76" s="30">
        <v>215</v>
      </c>
      <c r="E76" s="32"/>
      <c r="F76" s="33">
        <f t="shared" si="9"/>
        <v>0</v>
      </c>
      <c r="G76" s="34">
        <f t="shared" si="10"/>
        <v>0</v>
      </c>
      <c r="H76" s="35">
        <f t="shared" si="11"/>
        <v>0</v>
      </c>
      <c r="I76" s="36">
        <f t="shared" si="12"/>
        <v>0</v>
      </c>
      <c r="J76" s="30" t="s">
        <v>149</v>
      </c>
    </row>
    <row r="77" spans="1:10" s="11" customFormat="1" ht="137.25" customHeight="1">
      <c r="A77" s="9">
        <f t="shared" ca="1" si="13"/>
        <v>71</v>
      </c>
      <c r="B77" s="22" t="s">
        <v>141</v>
      </c>
      <c r="C77" s="23" t="s">
        <v>0</v>
      </c>
      <c r="D77" s="30">
        <v>220</v>
      </c>
      <c r="E77" s="32"/>
      <c r="F77" s="33">
        <f t="shared" si="9"/>
        <v>0</v>
      </c>
      <c r="G77" s="34">
        <f t="shared" si="10"/>
        <v>0</v>
      </c>
      <c r="H77" s="35">
        <f t="shared" si="11"/>
        <v>0</v>
      </c>
      <c r="I77" s="36">
        <f t="shared" si="12"/>
        <v>0</v>
      </c>
      <c r="J77" s="30"/>
    </row>
    <row r="78" spans="1:10" s="11" customFormat="1" ht="132" customHeight="1">
      <c r="A78" s="9">
        <f t="shared" ca="1" si="13"/>
        <v>72</v>
      </c>
      <c r="B78" s="22" t="s">
        <v>142</v>
      </c>
      <c r="C78" s="23" t="s">
        <v>0</v>
      </c>
      <c r="D78" s="30">
        <v>105</v>
      </c>
      <c r="E78" s="32"/>
      <c r="F78" s="33">
        <f t="shared" si="9"/>
        <v>0</v>
      </c>
      <c r="G78" s="34">
        <f t="shared" si="10"/>
        <v>0</v>
      </c>
      <c r="H78" s="35">
        <f t="shared" si="11"/>
        <v>0</v>
      </c>
      <c r="I78" s="36">
        <f t="shared" si="12"/>
        <v>0</v>
      </c>
      <c r="J78" s="27"/>
    </row>
    <row r="79" spans="1:10" ht="144" customHeight="1">
      <c r="A79" s="9">
        <f t="shared" ca="1" si="13"/>
        <v>73</v>
      </c>
      <c r="B79" s="22" t="s">
        <v>28</v>
      </c>
      <c r="C79" s="23" t="s">
        <v>1</v>
      </c>
      <c r="D79" s="30">
        <v>4</v>
      </c>
      <c r="E79" s="32"/>
      <c r="F79" s="33">
        <f t="shared" si="9"/>
        <v>0</v>
      </c>
      <c r="G79" s="34">
        <f t="shared" si="10"/>
        <v>0</v>
      </c>
      <c r="H79" s="35">
        <f t="shared" si="11"/>
        <v>0</v>
      </c>
      <c r="I79" s="36">
        <f t="shared" si="12"/>
        <v>0</v>
      </c>
      <c r="J79" s="30" t="s">
        <v>149</v>
      </c>
    </row>
    <row r="80" spans="1:10" ht="147.75" customHeight="1">
      <c r="A80" s="9">
        <f t="shared" ca="1" si="13"/>
        <v>74</v>
      </c>
      <c r="B80" s="22" t="s">
        <v>29</v>
      </c>
      <c r="C80" s="23" t="s">
        <v>1</v>
      </c>
      <c r="D80" s="30">
        <v>114</v>
      </c>
      <c r="E80" s="32"/>
      <c r="F80" s="33">
        <f t="shared" si="9"/>
        <v>0</v>
      </c>
      <c r="G80" s="34">
        <f t="shared" si="10"/>
        <v>0</v>
      </c>
      <c r="H80" s="35">
        <f t="shared" si="11"/>
        <v>0</v>
      </c>
      <c r="I80" s="36">
        <f t="shared" si="12"/>
        <v>0</v>
      </c>
      <c r="J80" s="30" t="s">
        <v>149</v>
      </c>
    </row>
    <row r="81" spans="1:10" ht="189" customHeight="1">
      <c r="A81" s="9">
        <f t="shared" ca="1" si="13"/>
        <v>75</v>
      </c>
      <c r="B81" s="22" t="s">
        <v>140</v>
      </c>
      <c r="C81" s="23" t="s">
        <v>3</v>
      </c>
      <c r="D81" s="30">
        <v>165</v>
      </c>
      <c r="E81" s="32"/>
      <c r="F81" s="33">
        <f t="shared" si="9"/>
        <v>0</v>
      </c>
      <c r="G81" s="34">
        <f t="shared" si="10"/>
        <v>0</v>
      </c>
      <c r="H81" s="35">
        <f t="shared" si="11"/>
        <v>0</v>
      </c>
      <c r="I81" s="36">
        <f t="shared" si="12"/>
        <v>0</v>
      </c>
      <c r="J81" s="30"/>
    </row>
    <row r="82" spans="1:10" ht="33" customHeight="1">
      <c r="A82" s="9">
        <f t="shared" ca="1" si="13"/>
        <v>76</v>
      </c>
      <c r="B82" s="22" t="s">
        <v>65</v>
      </c>
      <c r="C82" s="23" t="s">
        <v>2</v>
      </c>
      <c r="D82" s="30">
        <v>28</v>
      </c>
      <c r="E82" s="32"/>
      <c r="F82" s="33">
        <f t="shared" si="9"/>
        <v>0</v>
      </c>
      <c r="G82" s="34">
        <f t="shared" si="10"/>
        <v>0</v>
      </c>
      <c r="H82" s="35">
        <f t="shared" si="11"/>
        <v>0</v>
      </c>
      <c r="I82" s="36">
        <f t="shared" si="12"/>
        <v>0</v>
      </c>
      <c r="J82" s="30" t="s">
        <v>149</v>
      </c>
    </row>
    <row r="83" spans="1:10" ht="83.25" customHeight="1">
      <c r="A83" s="9">
        <f t="shared" ca="1" si="13"/>
        <v>77</v>
      </c>
      <c r="B83" s="22" t="s">
        <v>30</v>
      </c>
      <c r="C83" s="23" t="s">
        <v>0</v>
      </c>
      <c r="D83" s="31">
        <v>120</v>
      </c>
      <c r="E83" s="32"/>
      <c r="F83" s="33">
        <f t="shared" si="9"/>
        <v>0</v>
      </c>
      <c r="G83" s="34">
        <f t="shared" si="10"/>
        <v>0</v>
      </c>
      <c r="H83" s="35">
        <f t="shared" si="11"/>
        <v>0</v>
      </c>
      <c r="I83" s="36">
        <f t="shared" si="12"/>
        <v>0</v>
      </c>
      <c r="J83" s="30" t="s">
        <v>149</v>
      </c>
    </row>
    <row r="84" spans="1:10" ht="92.25" customHeight="1">
      <c r="A84" s="9">
        <f t="shared" ca="1" si="13"/>
        <v>78</v>
      </c>
      <c r="B84" s="22" t="s">
        <v>31</v>
      </c>
      <c r="C84" s="23" t="s">
        <v>0</v>
      </c>
      <c r="D84" s="31">
        <v>130</v>
      </c>
      <c r="E84" s="32"/>
      <c r="F84" s="33">
        <f t="shared" si="9"/>
        <v>0</v>
      </c>
      <c r="G84" s="34">
        <f t="shared" si="10"/>
        <v>0</v>
      </c>
      <c r="H84" s="35">
        <f t="shared" si="11"/>
        <v>0</v>
      </c>
      <c r="I84" s="36">
        <f t="shared" si="12"/>
        <v>0</v>
      </c>
      <c r="J84" s="30" t="s">
        <v>149</v>
      </c>
    </row>
    <row r="85" spans="1:10" ht="59.25" customHeight="1">
      <c r="A85" s="9">
        <f t="shared" ca="1" si="13"/>
        <v>79</v>
      </c>
      <c r="B85" s="22" t="s">
        <v>32</v>
      </c>
      <c r="C85" s="23" t="s">
        <v>0</v>
      </c>
      <c r="D85" s="30">
        <v>1</v>
      </c>
      <c r="E85" s="32"/>
      <c r="F85" s="33">
        <f t="shared" si="9"/>
        <v>0</v>
      </c>
      <c r="G85" s="34">
        <f t="shared" si="10"/>
        <v>0</v>
      </c>
      <c r="H85" s="35">
        <f t="shared" si="11"/>
        <v>0</v>
      </c>
      <c r="I85" s="36">
        <f t="shared" si="12"/>
        <v>0</v>
      </c>
      <c r="J85" s="30" t="s">
        <v>149</v>
      </c>
    </row>
    <row r="86" spans="1:10" ht="34.5" customHeight="1">
      <c r="A86" s="9">
        <f t="shared" ca="1" si="13"/>
        <v>80</v>
      </c>
      <c r="B86" s="22" t="s">
        <v>55</v>
      </c>
      <c r="C86" s="23" t="s">
        <v>1</v>
      </c>
      <c r="D86" s="30">
        <v>35</v>
      </c>
      <c r="E86" s="32"/>
      <c r="F86" s="33">
        <f t="shared" si="9"/>
        <v>0</v>
      </c>
      <c r="G86" s="34">
        <f t="shared" si="10"/>
        <v>0</v>
      </c>
      <c r="H86" s="35">
        <f t="shared" si="11"/>
        <v>0</v>
      </c>
      <c r="I86" s="36">
        <f t="shared" si="12"/>
        <v>0</v>
      </c>
      <c r="J86" s="30" t="s">
        <v>149</v>
      </c>
    </row>
    <row r="87" spans="1:10" ht="60" customHeight="1">
      <c r="A87" s="9">
        <f t="shared" ca="1" si="13"/>
        <v>81</v>
      </c>
      <c r="B87" s="22" t="s">
        <v>88</v>
      </c>
      <c r="C87" s="23" t="s">
        <v>1</v>
      </c>
      <c r="D87" s="30">
        <v>90</v>
      </c>
      <c r="E87" s="32"/>
      <c r="F87" s="33">
        <f t="shared" si="9"/>
        <v>0</v>
      </c>
      <c r="G87" s="34">
        <f t="shared" si="10"/>
        <v>0</v>
      </c>
      <c r="H87" s="35">
        <f t="shared" si="11"/>
        <v>0</v>
      </c>
      <c r="I87" s="36">
        <f t="shared" si="12"/>
        <v>0</v>
      </c>
      <c r="J87" s="30" t="s">
        <v>149</v>
      </c>
    </row>
    <row r="88" spans="1:10" ht="69.75" customHeight="1">
      <c r="A88" s="9">
        <f t="shared" ca="1" si="13"/>
        <v>82</v>
      </c>
      <c r="B88" s="22" t="s">
        <v>33</v>
      </c>
      <c r="C88" s="23" t="s">
        <v>0</v>
      </c>
      <c r="D88" s="30">
        <v>165</v>
      </c>
      <c r="E88" s="32"/>
      <c r="F88" s="33">
        <f t="shared" si="9"/>
        <v>0</v>
      </c>
      <c r="G88" s="34">
        <f t="shared" si="10"/>
        <v>0</v>
      </c>
      <c r="H88" s="35">
        <f t="shared" si="11"/>
        <v>0</v>
      </c>
      <c r="I88" s="36">
        <f t="shared" si="12"/>
        <v>0</v>
      </c>
      <c r="J88" s="30" t="s">
        <v>149</v>
      </c>
    </row>
    <row r="89" spans="1:10" s="11" customFormat="1" ht="59.25" customHeight="1">
      <c r="A89" s="9">
        <f t="shared" ca="1" si="13"/>
        <v>83</v>
      </c>
      <c r="B89" s="22" t="s">
        <v>125</v>
      </c>
      <c r="C89" s="23" t="s">
        <v>0</v>
      </c>
      <c r="D89" s="30">
        <v>30</v>
      </c>
      <c r="E89" s="32"/>
      <c r="F89" s="33">
        <f t="shared" si="9"/>
        <v>0</v>
      </c>
      <c r="G89" s="34">
        <f t="shared" si="10"/>
        <v>0</v>
      </c>
      <c r="H89" s="35">
        <f t="shared" si="11"/>
        <v>0</v>
      </c>
      <c r="I89" s="36">
        <f t="shared" si="12"/>
        <v>0</v>
      </c>
      <c r="J89" s="27"/>
    </row>
    <row r="90" spans="1:10" s="11" customFormat="1" ht="63.75" customHeight="1">
      <c r="A90" s="9">
        <f t="shared" ca="1" si="13"/>
        <v>84</v>
      </c>
      <c r="B90" s="22" t="s">
        <v>126</v>
      </c>
      <c r="C90" s="23" t="s">
        <v>0</v>
      </c>
      <c r="D90" s="30">
        <v>30</v>
      </c>
      <c r="E90" s="32"/>
      <c r="F90" s="33">
        <f t="shared" si="9"/>
        <v>0</v>
      </c>
      <c r="G90" s="34">
        <f t="shared" si="10"/>
        <v>0</v>
      </c>
      <c r="H90" s="35">
        <f t="shared" si="11"/>
        <v>0</v>
      </c>
      <c r="I90" s="36">
        <f t="shared" si="12"/>
        <v>0</v>
      </c>
      <c r="J90" s="30"/>
    </row>
    <row r="91" spans="1:10" s="11" customFormat="1" ht="62.25" customHeight="1">
      <c r="A91" s="9">
        <f t="shared" ca="1" si="13"/>
        <v>85</v>
      </c>
      <c r="B91" s="22" t="s">
        <v>127</v>
      </c>
      <c r="C91" s="23" t="s">
        <v>0</v>
      </c>
      <c r="D91" s="30">
        <v>20</v>
      </c>
      <c r="E91" s="32"/>
      <c r="F91" s="33">
        <f t="shared" si="9"/>
        <v>0</v>
      </c>
      <c r="G91" s="34">
        <f t="shared" si="10"/>
        <v>0</v>
      </c>
      <c r="H91" s="35">
        <f t="shared" si="11"/>
        <v>0</v>
      </c>
      <c r="I91" s="36">
        <f t="shared" si="12"/>
        <v>0</v>
      </c>
      <c r="J91" s="30"/>
    </row>
    <row r="92" spans="1:10" s="11" customFormat="1" ht="57" customHeight="1">
      <c r="A92" s="9">
        <f t="shared" ca="1" si="13"/>
        <v>86</v>
      </c>
      <c r="B92" s="22" t="s">
        <v>128</v>
      </c>
      <c r="C92" s="23" t="s">
        <v>0</v>
      </c>
      <c r="D92" s="30">
        <v>20</v>
      </c>
      <c r="E92" s="32"/>
      <c r="F92" s="33">
        <f t="shared" si="9"/>
        <v>0</v>
      </c>
      <c r="G92" s="34">
        <f t="shared" si="10"/>
        <v>0</v>
      </c>
      <c r="H92" s="35">
        <f t="shared" si="11"/>
        <v>0</v>
      </c>
      <c r="I92" s="36">
        <f t="shared" si="12"/>
        <v>0</v>
      </c>
      <c r="J92" s="30"/>
    </row>
    <row r="93" spans="1:10" s="11" customFormat="1" ht="60" customHeight="1">
      <c r="A93" s="9">
        <f t="shared" ca="1" si="13"/>
        <v>87</v>
      </c>
      <c r="B93" s="22" t="s">
        <v>129</v>
      </c>
      <c r="C93" s="23" t="s">
        <v>0</v>
      </c>
      <c r="D93" s="30">
        <v>20</v>
      </c>
      <c r="E93" s="32"/>
      <c r="F93" s="33">
        <f t="shared" si="9"/>
        <v>0</v>
      </c>
      <c r="G93" s="34">
        <f t="shared" si="10"/>
        <v>0</v>
      </c>
      <c r="H93" s="35">
        <f t="shared" si="11"/>
        <v>0</v>
      </c>
      <c r="I93" s="36">
        <f t="shared" si="12"/>
        <v>0</v>
      </c>
      <c r="J93" s="30"/>
    </row>
    <row r="94" spans="1:10" ht="55.5" customHeight="1">
      <c r="A94" s="9">
        <f t="shared" ca="1" si="13"/>
        <v>88</v>
      </c>
      <c r="B94" s="22" t="s">
        <v>34</v>
      </c>
      <c r="C94" s="23" t="s">
        <v>0</v>
      </c>
      <c r="D94" s="30">
        <v>450</v>
      </c>
      <c r="E94" s="32"/>
      <c r="F94" s="33">
        <f t="shared" si="9"/>
        <v>0</v>
      </c>
      <c r="G94" s="34">
        <f t="shared" si="10"/>
        <v>0</v>
      </c>
      <c r="H94" s="35">
        <f t="shared" si="11"/>
        <v>0</v>
      </c>
      <c r="I94" s="36">
        <f t="shared" si="12"/>
        <v>0</v>
      </c>
      <c r="J94" s="30" t="s">
        <v>149</v>
      </c>
    </row>
    <row r="95" spans="1:10" ht="24" customHeight="1">
      <c r="A95" s="9">
        <f t="shared" ca="1" si="13"/>
        <v>89</v>
      </c>
      <c r="B95" s="22" t="s">
        <v>157</v>
      </c>
      <c r="C95" s="23" t="s">
        <v>1</v>
      </c>
      <c r="D95" s="30">
        <v>55</v>
      </c>
      <c r="E95" s="32"/>
      <c r="F95" s="33">
        <f t="shared" si="9"/>
        <v>0</v>
      </c>
      <c r="G95" s="34">
        <f t="shared" si="10"/>
        <v>0</v>
      </c>
      <c r="H95" s="35">
        <f t="shared" si="11"/>
        <v>0</v>
      </c>
      <c r="I95" s="36">
        <f t="shared" si="12"/>
        <v>0</v>
      </c>
      <c r="J95" s="30" t="s">
        <v>149</v>
      </c>
    </row>
    <row r="96" spans="1:10" s="11" customFormat="1" ht="57.75" customHeight="1">
      <c r="A96" s="9">
        <f t="shared" ca="1" si="13"/>
        <v>90</v>
      </c>
      <c r="B96" s="22" t="s">
        <v>115</v>
      </c>
      <c r="C96" s="23" t="s">
        <v>0</v>
      </c>
      <c r="D96" s="30">
        <v>12</v>
      </c>
      <c r="E96" s="32"/>
      <c r="F96" s="33">
        <f t="shared" si="9"/>
        <v>0</v>
      </c>
      <c r="G96" s="34">
        <f t="shared" si="10"/>
        <v>0</v>
      </c>
      <c r="H96" s="35">
        <f t="shared" si="11"/>
        <v>0</v>
      </c>
      <c r="I96" s="36">
        <f t="shared" si="12"/>
        <v>0</v>
      </c>
      <c r="J96" s="30" t="s">
        <v>149</v>
      </c>
    </row>
    <row r="97" spans="1:10" ht="68.25" customHeight="1">
      <c r="A97" s="9">
        <f t="shared" ca="1" si="13"/>
        <v>91</v>
      </c>
      <c r="B97" s="13" t="s">
        <v>12</v>
      </c>
      <c r="C97" s="23" t="s">
        <v>1</v>
      </c>
      <c r="D97" s="30">
        <v>107</v>
      </c>
      <c r="E97" s="32"/>
      <c r="F97" s="33">
        <f t="shared" si="9"/>
        <v>0</v>
      </c>
      <c r="G97" s="34">
        <f t="shared" si="10"/>
        <v>0</v>
      </c>
      <c r="H97" s="35">
        <f t="shared" si="11"/>
        <v>0</v>
      </c>
      <c r="I97" s="36">
        <f t="shared" si="12"/>
        <v>0</v>
      </c>
      <c r="J97" s="30" t="s">
        <v>149</v>
      </c>
    </row>
    <row r="98" spans="1:10" s="11" customFormat="1" ht="43.5" customHeight="1">
      <c r="A98" s="9">
        <f t="shared" ca="1" si="13"/>
        <v>92</v>
      </c>
      <c r="B98" s="22" t="s">
        <v>113</v>
      </c>
      <c r="C98" s="23" t="s">
        <v>1</v>
      </c>
      <c r="D98" s="30">
        <v>3</v>
      </c>
      <c r="E98" s="32"/>
      <c r="F98" s="33">
        <f t="shared" si="9"/>
        <v>0</v>
      </c>
      <c r="G98" s="34">
        <f t="shared" si="10"/>
        <v>0</v>
      </c>
      <c r="H98" s="35">
        <f t="shared" si="11"/>
        <v>0</v>
      </c>
      <c r="I98" s="36">
        <f t="shared" si="12"/>
        <v>0</v>
      </c>
      <c r="J98" s="30" t="s">
        <v>149</v>
      </c>
    </row>
    <row r="99" spans="1:10" s="11" customFormat="1" ht="45.75" customHeight="1">
      <c r="A99" s="9">
        <f t="shared" ca="1" si="13"/>
        <v>93</v>
      </c>
      <c r="B99" s="22" t="s">
        <v>114</v>
      </c>
      <c r="C99" s="23" t="s">
        <v>1</v>
      </c>
      <c r="D99" s="30">
        <v>5</v>
      </c>
      <c r="E99" s="32"/>
      <c r="F99" s="33">
        <f t="shared" si="9"/>
        <v>0</v>
      </c>
      <c r="G99" s="34">
        <f t="shared" si="10"/>
        <v>0</v>
      </c>
      <c r="H99" s="35">
        <f t="shared" si="11"/>
        <v>0</v>
      </c>
      <c r="I99" s="36">
        <f t="shared" si="12"/>
        <v>0</v>
      </c>
      <c r="J99" s="30" t="s">
        <v>149</v>
      </c>
    </row>
    <row r="100" spans="1:10" ht="36" customHeight="1">
      <c r="A100" s="9">
        <f t="shared" ca="1" si="13"/>
        <v>94</v>
      </c>
      <c r="B100" s="22" t="s">
        <v>35</v>
      </c>
      <c r="C100" s="23" t="s">
        <v>1</v>
      </c>
      <c r="D100" s="30">
        <v>10</v>
      </c>
      <c r="E100" s="32"/>
      <c r="F100" s="33">
        <f t="shared" si="9"/>
        <v>0</v>
      </c>
      <c r="G100" s="34">
        <f t="shared" si="10"/>
        <v>0</v>
      </c>
      <c r="H100" s="35">
        <f t="shared" si="11"/>
        <v>0</v>
      </c>
      <c r="I100" s="36">
        <f t="shared" si="12"/>
        <v>0</v>
      </c>
      <c r="J100" s="30" t="s">
        <v>149</v>
      </c>
    </row>
    <row r="101" spans="1:10" ht="75" customHeight="1">
      <c r="A101" s="9">
        <f t="shared" ca="1" si="13"/>
        <v>95</v>
      </c>
      <c r="B101" s="22" t="s">
        <v>14</v>
      </c>
      <c r="C101" s="23" t="s">
        <v>0</v>
      </c>
      <c r="D101" s="30">
        <v>115</v>
      </c>
      <c r="E101" s="32"/>
      <c r="F101" s="33">
        <f t="shared" si="9"/>
        <v>0</v>
      </c>
      <c r="G101" s="34">
        <f t="shared" si="10"/>
        <v>0</v>
      </c>
      <c r="H101" s="35">
        <f t="shared" si="11"/>
        <v>0</v>
      </c>
      <c r="I101" s="36">
        <f t="shared" si="12"/>
        <v>0</v>
      </c>
      <c r="J101" s="30"/>
    </row>
    <row r="102" spans="1:10" ht="15" customHeight="1">
      <c r="A102" s="9">
        <f t="shared" ca="1" si="13"/>
        <v>96</v>
      </c>
      <c r="B102" s="22" t="s">
        <v>36</v>
      </c>
      <c r="C102" s="23" t="s">
        <v>1</v>
      </c>
      <c r="D102" s="30">
        <v>52</v>
      </c>
      <c r="E102" s="32"/>
      <c r="F102" s="33">
        <f t="shared" si="9"/>
        <v>0</v>
      </c>
      <c r="G102" s="34">
        <f t="shared" si="10"/>
        <v>0</v>
      </c>
      <c r="H102" s="35">
        <f t="shared" si="11"/>
        <v>0</v>
      </c>
      <c r="I102" s="36">
        <f t="shared" si="12"/>
        <v>0</v>
      </c>
      <c r="J102" s="30" t="s">
        <v>149</v>
      </c>
    </row>
    <row r="103" spans="1:10" s="11" customFormat="1" ht="58.5" customHeight="1">
      <c r="A103" s="9">
        <f t="shared" ca="1" si="13"/>
        <v>97</v>
      </c>
      <c r="B103" s="22" t="s">
        <v>37</v>
      </c>
      <c r="C103" s="23" t="s">
        <v>0</v>
      </c>
      <c r="D103" s="30">
        <v>45</v>
      </c>
      <c r="E103" s="32"/>
      <c r="F103" s="33">
        <f t="shared" si="9"/>
        <v>0</v>
      </c>
      <c r="G103" s="34">
        <f t="shared" si="10"/>
        <v>0</v>
      </c>
      <c r="H103" s="35">
        <f t="shared" ref="H103:H134" si="14">E103*1.23</f>
        <v>0</v>
      </c>
      <c r="I103" s="36">
        <f t="shared" ref="I103:I134" si="15">F103*1.23</f>
        <v>0</v>
      </c>
      <c r="J103" s="30" t="s">
        <v>149</v>
      </c>
    </row>
    <row r="104" spans="1:10" s="11" customFormat="1" ht="67.5" customHeight="1">
      <c r="A104" s="9">
        <f t="shared" ref="A104:A135" ca="1" si="16">A103+1</f>
        <v>98</v>
      </c>
      <c r="B104" s="22" t="s">
        <v>63</v>
      </c>
      <c r="C104" s="23" t="s">
        <v>0</v>
      </c>
      <c r="D104" s="30">
        <v>75</v>
      </c>
      <c r="E104" s="32"/>
      <c r="F104" s="33">
        <f t="shared" si="9"/>
        <v>0</v>
      </c>
      <c r="G104" s="34">
        <f t="shared" si="10"/>
        <v>0</v>
      </c>
      <c r="H104" s="35">
        <f t="shared" si="14"/>
        <v>0</v>
      </c>
      <c r="I104" s="36">
        <f t="shared" si="15"/>
        <v>0</v>
      </c>
      <c r="J104" s="30" t="s">
        <v>149</v>
      </c>
    </row>
    <row r="105" spans="1:10" ht="59.25" customHeight="1">
      <c r="A105" s="9">
        <f t="shared" ca="1" si="16"/>
        <v>99</v>
      </c>
      <c r="B105" s="22" t="s">
        <v>38</v>
      </c>
      <c r="C105" s="23" t="s">
        <v>0</v>
      </c>
      <c r="D105" s="30">
        <v>55</v>
      </c>
      <c r="E105" s="32"/>
      <c r="F105" s="33">
        <f t="shared" si="9"/>
        <v>0</v>
      </c>
      <c r="G105" s="34">
        <f t="shared" si="10"/>
        <v>0</v>
      </c>
      <c r="H105" s="35">
        <f t="shared" si="14"/>
        <v>0</v>
      </c>
      <c r="I105" s="36">
        <f t="shared" si="15"/>
        <v>0</v>
      </c>
      <c r="J105" s="30" t="s">
        <v>149</v>
      </c>
    </row>
    <row r="106" spans="1:10" ht="83.25" customHeight="1">
      <c r="A106" s="9">
        <f t="shared" ca="1" si="16"/>
        <v>100</v>
      </c>
      <c r="B106" s="22" t="s">
        <v>61</v>
      </c>
      <c r="C106" s="23" t="s">
        <v>0</v>
      </c>
      <c r="D106" s="30">
        <v>15</v>
      </c>
      <c r="E106" s="32"/>
      <c r="F106" s="33">
        <f t="shared" si="9"/>
        <v>0</v>
      </c>
      <c r="G106" s="34">
        <f t="shared" si="10"/>
        <v>0</v>
      </c>
      <c r="H106" s="35">
        <f t="shared" si="14"/>
        <v>0</v>
      </c>
      <c r="I106" s="36">
        <f t="shared" si="15"/>
        <v>0</v>
      </c>
      <c r="J106" s="30" t="s">
        <v>149</v>
      </c>
    </row>
    <row r="107" spans="1:10" ht="51" customHeight="1">
      <c r="A107" s="9">
        <f t="shared" ca="1" si="16"/>
        <v>101</v>
      </c>
      <c r="B107" s="22" t="s">
        <v>50</v>
      </c>
      <c r="C107" s="23" t="s">
        <v>0</v>
      </c>
      <c r="D107" s="30">
        <v>45</v>
      </c>
      <c r="E107" s="32"/>
      <c r="F107" s="33">
        <f t="shared" si="9"/>
        <v>0</v>
      </c>
      <c r="G107" s="34">
        <f t="shared" si="10"/>
        <v>0</v>
      </c>
      <c r="H107" s="35">
        <f t="shared" si="14"/>
        <v>0</v>
      </c>
      <c r="I107" s="36">
        <f t="shared" si="15"/>
        <v>0</v>
      </c>
      <c r="J107" s="30" t="s">
        <v>149</v>
      </c>
    </row>
    <row r="108" spans="1:10" ht="87.75" customHeight="1">
      <c r="A108" s="9">
        <f t="shared" ca="1" si="16"/>
        <v>102</v>
      </c>
      <c r="B108" s="22" t="s">
        <v>121</v>
      </c>
      <c r="C108" s="23" t="s">
        <v>0</v>
      </c>
      <c r="D108" s="30">
        <v>60</v>
      </c>
      <c r="E108" s="32"/>
      <c r="F108" s="33">
        <f t="shared" si="9"/>
        <v>0</v>
      </c>
      <c r="G108" s="34">
        <f t="shared" si="10"/>
        <v>0</v>
      </c>
      <c r="H108" s="35">
        <f t="shared" si="14"/>
        <v>0</v>
      </c>
      <c r="I108" s="36">
        <f t="shared" si="15"/>
        <v>0</v>
      </c>
      <c r="J108" s="30" t="s">
        <v>149</v>
      </c>
    </row>
    <row r="109" spans="1:10" s="11" customFormat="1" ht="54.75" customHeight="1">
      <c r="A109" s="9">
        <f t="shared" ca="1" si="16"/>
        <v>103</v>
      </c>
      <c r="B109" s="49" t="s">
        <v>159</v>
      </c>
      <c r="C109" s="50" t="s">
        <v>3</v>
      </c>
      <c r="D109" s="30">
        <v>22</v>
      </c>
      <c r="E109" s="32"/>
      <c r="F109" s="33">
        <f t="shared" si="9"/>
        <v>0</v>
      </c>
      <c r="G109" s="34">
        <f t="shared" si="10"/>
        <v>0</v>
      </c>
      <c r="H109" s="35">
        <f t="shared" si="14"/>
        <v>0</v>
      </c>
      <c r="I109" s="36">
        <f t="shared" si="15"/>
        <v>0</v>
      </c>
      <c r="J109" s="30"/>
    </row>
    <row r="110" spans="1:10" ht="49.5" customHeight="1">
      <c r="A110" s="9">
        <f t="shared" ca="1" si="16"/>
        <v>104</v>
      </c>
      <c r="B110" s="22" t="s">
        <v>122</v>
      </c>
      <c r="C110" s="23" t="s">
        <v>1</v>
      </c>
      <c r="D110" s="30">
        <v>110</v>
      </c>
      <c r="E110" s="32"/>
      <c r="F110" s="33">
        <f t="shared" si="9"/>
        <v>0</v>
      </c>
      <c r="G110" s="34">
        <f t="shared" si="10"/>
        <v>0</v>
      </c>
      <c r="H110" s="35">
        <f t="shared" si="14"/>
        <v>0</v>
      </c>
      <c r="I110" s="36">
        <f t="shared" si="15"/>
        <v>0</v>
      </c>
      <c r="J110" s="30" t="s">
        <v>149</v>
      </c>
    </row>
    <row r="111" spans="1:10" ht="95.25" customHeight="1">
      <c r="A111" s="9">
        <f t="shared" ca="1" si="16"/>
        <v>105</v>
      </c>
      <c r="B111" s="22" t="s">
        <v>111</v>
      </c>
      <c r="C111" s="23" t="s">
        <v>1</v>
      </c>
      <c r="D111" s="30">
        <v>105</v>
      </c>
      <c r="E111" s="32"/>
      <c r="F111" s="33">
        <f t="shared" si="9"/>
        <v>0</v>
      </c>
      <c r="G111" s="34">
        <f t="shared" si="10"/>
        <v>0</v>
      </c>
      <c r="H111" s="35">
        <f t="shared" si="14"/>
        <v>0</v>
      </c>
      <c r="I111" s="36">
        <f t="shared" si="15"/>
        <v>0</v>
      </c>
      <c r="J111" s="30" t="s">
        <v>149</v>
      </c>
    </row>
    <row r="112" spans="1:10" s="11" customFormat="1" ht="87.75" customHeight="1">
      <c r="A112" s="9">
        <f t="shared" ca="1" si="16"/>
        <v>106</v>
      </c>
      <c r="B112" s="22" t="s">
        <v>143</v>
      </c>
      <c r="C112" s="23" t="s">
        <v>1</v>
      </c>
      <c r="D112" s="30">
        <v>70</v>
      </c>
      <c r="E112" s="32"/>
      <c r="F112" s="33">
        <f t="shared" si="9"/>
        <v>0</v>
      </c>
      <c r="G112" s="34">
        <f t="shared" si="10"/>
        <v>0</v>
      </c>
      <c r="H112" s="35">
        <f t="shared" si="14"/>
        <v>0</v>
      </c>
      <c r="I112" s="36">
        <f t="shared" si="15"/>
        <v>0</v>
      </c>
      <c r="J112" s="30" t="s">
        <v>149</v>
      </c>
    </row>
    <row r="113" spans="1:10" s="11" customFormat="1" ht="75" customHeight="1">
      <c r="A113" s="9">
        <f t="shared" ca="1" si="16"/>
        <v>107</v>
      </c>
      <c r="B113" s="22" t="s">
        <v>144</v>
      </c>
      <c r="C113" s="23" t="s">
        <v>1</v>
      </c>
      <c r="D113" s="30">
        <v>70</v>
      </c>
      <c r="E113" s="32"/>
      <c r="F113" s="33">
        <f t="shared" si="9"/>
        <v>0</v>
      </c>
      <c r="G113" s="34">
        <f t="shared" si="10"/>
        <v>0</v>
      </c>
      <c r="H113" s="35">
        <f t="shared" si="14"/>
        <v>0</v>
      </c>
      <c r="I113" s="36">
        <f t="shared" si="15"/>
        <v>0</v>
      </c>
      <c r="J113" s="30" t="s">
        <v>149</v>
      </c>
    </row>
    <row r="114" spans="1:10" s="11" customFormat="1" ht="68.25" customHeight="1">
      <c r="A114" s="9">
        <f t="shared" ca="1" si="16"/>
        <v>108</v>
      </c>
      <c r="B114" s="22" t="s">
        <v>145</v>
      </c>
      <c r="C114" s="23" t="s">
        <v>1</v>
      </c>
      <c r="D114" s="30">
        <v>52</v>
      </c>
      <c r="E114" s="32"/>
      <c r="F114" s="33">
        <f t="shared" si="9"/>
        <v>0</v>
      </c>
      <c r="G114" s="34">
        <f t="shared" si="10"/>
        <v>0</v>
      </c>
      <c r="H114" s="35">
        <f t="shared" si="14"/>
        <v>0</v>
      </c>
      <c r="I114" s="36">
        <f t="shared" si="15"/>
        <v>0</v>
      </c>
      <c r="J114" s="30" t="s">
        <v>149</v>
      </c>
    </row>
    <row r="115" spans="1:10" s="21" customFormat="1" ht="107.25" customHeight="1">
      <c r="A115" s="9">
        <f t="shared" ca="1" si="16"/>
        <v>109</v>
      </c>
      <c r="B115" s="22" t="s">
        <v>120</v>
      </c>
      <c r="C115" s="23" t="s">
        <v>0</v>
      </c>
      <c r="D115" s="30">
        <v>175</v>
      </c>
      <c r="E115" s="32"/>
      <c r="F115" s="33">
        <f t="shared" si="9"/>
        <v>0</v>
      </c>
      <c r="G115" s="34">
        <f t="shared" si="10"/>
        <v>0</v>
      </c>
      <c r="H115" s="35">
        <f t="shared" si="14"/>
        <v>0</v>
      </c>
      <c r="I115" s="36">
        <f t="shared" si="15"/>
        <v>0</v>
      </c>
      <c r="J115" s="30" t="s">
        <v>149</v>
      </c>
    </row>
    <row r="116" spans="1:10" s="21" customFormat="1" ht="132" customHeight="1">
      <c r="A116" s="9">
        <f t="shared" ca="1" si="16"/>
        <v>110</v>
      </c>
      <c r="B116" s="22" t="s">
        <v>146</v>
      </c>
      <c r="C116" s="23" t="s">
        <v>0</v>
      </c>
      <c r="D116" s="30">
        <v>120</v>
      </c>
      <c r="E116" s="32"/>
      <c r="F116" s="33">
        <f t="shared" si="9"/>
        <v>0</v>
      </c>
      <c r="G116" s="34">
        <f t="shared" si="10"/>
        <v>0</v>
      </c>
      <c r="H116" s="35">
        <f t="shared" si="14"/>
        <v>0</v>
      </c>
      <c r="I116" s="36">
        <f t="shared" si="15"/>
        <v>0</v>
      </c>
      <c r="J116" s="30" t="s">
        <v>149</v>
      </c>
    </row>
    <row r="117" spans="1:10" ht="106.5" customHeight="1">
      <c r="A117" s="9">
        <f t="shared" ca="1" si="16"/>
        <v>111</v>
      </c>
      <c r="B117" s="5" t="s">
        <v>92</v>
      </c>
      <c r="C117" s="23" t="s">
        <v>82</v>
      </c>
      <c r="D117" s="30">
        <v>200</v>
      </c>
      <c r="E117" s="32"/>
      <c r="F117" s="33">
        <f t="shared" si="9"/>
        <v>0</v>
      </c>
      <c r="G117" s="34">
        <f t="shared" si="10"/>
        <v>0</v>
      </c>
      <c r="H117" s="35">
        <f t="shared" si="14"/>
        <v>0</v>
      </c>
      <c r="I117" s="36">
        <f t="shared" si="15"/>
        <v>0</v>
      </c>
      <c r="J117" s="30" t="s">
        <v>149</v>
      </c>
    </row>
    <row r="118" spans="1:10" ht="40.5" customHeight="1">
      <c r="A118" s="9">
        <f t="shared" ca="1" si="16"/>
        <v>112</v>
      </c>
      <c r="B118" s="22" t="s">
        <v>39</v>
      </c>
      <c r="C118" s="23" t="s">
        <v>1</v>
      </c>
      <c r="D118" s="30">
        <v>340</v>
      </c>
      <c r="E118" s="32"/>
      <c r="F118" s="33">
        <f t="shared" si="9"/>
        <v>0</v>
      </c>
      <c r="G118" s="34">
        <f t="shared" si="10"/>
        <v>0</v>
      </c>
      <c r="H118" s="35">
        <f t="shared" si="14"/>
        <v>0</v>
      </c>
      <c r="I118" s="36">
        <f t="shared" si="15"/>
        <v>0</v>
      </c>
      <c r="J118" s="30" t="s">
        <v>149</v>
      </c>
    </row>
    <row r="119" spans="1:10" ht="57.75" customHeight="1">
      <c r="A119" s="9">
        <f t="shared" ca="1" si="16"/>
        <v>113</v>
      </c>
      <c r="B119" s="22" t="s">
        <v>59</v>
      </c>
      <c r="C119" s="3" t="s">
        <v>0</v>
      </c>
      <c r="D119" s="30">
        <v>180</v>
      </c>
      <c r="E119" s="32"/>
      <c r="F119" s="33">
        <f t="shared" si="9"/>
        <v>0</v>
      </c>
      <c r="G119" s="34">
        <f t="shared" si="10"/>
        <v>0</v>
      </c>
      <c r="H119" s="35">
        <f t="shared" si="14"/>
        <v>0</v>
      </c>
      <c r="I119" s="36">
        <f t="shared" si="15"/>
        <v>0</v>
      </c>
      <c r="J119" s="30" t="s">
        <v>149</v>
      </c>
    </row>
    <row r="120" spans="1:10" s="11" customFormat="1" ht="39.75" customHeight="1">
      <c r="A120" s="9">
        <f t="shared" ca="1" si="16"/>
        <v>114</v>
      </c>
      <c r="B120" s="22" t="s">
        <v>112</v>
      </c>
      <c r="C120" s="3" t="s">
        <v>0</v>
      </c>
      <c r="D120" s="30">
        <v>40</v>
      </c>
      <c r="E120" s="32"/>
      <c r="F120" s="33">
        <f t="shared" si="9"/>
        <v>0</v>
      </c>
      <c r="G120" s="34">
        <f t="shared" si="10"/>
        <v>0</v>
      </c>
      <c r="H120" s="35">
        <f t="shared" si="14"/>
        <v>0</v>
      </c>
      <c r="I120" s="36">
        <f t="shared" si="15"/>
        <v>0</v>
      </c>
      <c r="J120" s="30" t="s">
        <v>149</v>
      </c>
    </row>
    <row r="121" spans="1:10" ht="36.75" customHeight="1">
      <c r="A121" s="9">
        <f t="shared" ca="1" si="16"/>
        <v>115</v>
      </c>
      <c r="B121" s="22" t="s">
        <v>40</v>
      </c>
      <c r="C121" s="23" t="s">
        <v>0</v>
      </c>
      <c r="D121" s="30">
        <v>70</v>
      </c>
      <c r="E121" s="32"/>
      <c r="F121" s="33">
        <f t="shared" si="9"/>
        <v>0</v>
      </c>
      <c r="G121" s="34">
        <f t="shared" si="10"/>
        <v>0</v>
      </c>
      <c r="H121" s="35">
        <f t="shared" si="14"/>
        <v>0</v>
      </c>
      <c r="I121" s="36">
        <f t="shared" si="15"/>
        <v>0</v>
      </c>
      <c r="J121" s="30" t="s">
        <v>149</v>
      </c>
    </row>
    <row r="122" spans="1:10" ht="40.5" customHeight="1">
      <c r="A122" s="9">
        <f t="shared" ca="1" si="16"/>
        <v>116</v>
      </c>
      <c r="B122" s="22" t="s">
        <v>84</v>
      </c>
      <c r="C122" s="3" t="s">
        <v>0</v>
      </c>
      <c r="D122" s="30">
        <v>315</v>
      </c>
      <c r="E122" s="32"/>
      <c r="F122" s="33">
        <f t="shared" si="9"/>
        <v>0</v>
      </c>
      <c r="G122" s="34">
        <f t="shared" si="10"/>
        <v>0</v>
      </c>
      <c r="H122" s="35">
        <f t="shared" si="14"/>
        <v>0</v>
      </c>
      <c r="I122" s="36">
        <f t="shared" si="15"/>
        <v>0</v>
      </c>
      <c r="J122" s="30" t="s">
        <v>149</v>
      </c>
    </row>
    <row r="123" spans="1:10" ht="63" customHeight="1">
      <c r="A123" s="9">
        <f t="shared" ca="1" si="16"/>
        <v>117</v>
      </c>
      <c r="B123" s="22" t="s">
        <v>136</v>
      </c>
      <c r="C123" s="3" t="s">
        <v>0</v>
      </c>
      <c r="D123" s="30">
        <v>400</v>
      </c>
      <c r="E123" s="32"/>
      <c r="F123" s="33">
        <f t="shared" si="9"/>
        <v>0</v>
      </c>
      <c r="G123" s="34">
        <f t="shared" si="10"/>
        <v>0</v>
      </c>
      <c r="H123" s="35">
        <f t="shared" si="14"/>
        <v>0</v>
      </c>
      <c r="I123" s="36">
        <f t="shared" si="15"/>
        <v>0</v>
      </c>
      <c r="J123" s="30" t="s">
        <v>149</v>
      </c>
    </row>
    <row r="124" spans="1:10" ht="123" customHeight="1">
      <c r="A124" s="9">
        <f t="shared" ca="1" si="16"/>
        <v>118</v>
      </c>
      <c r="B124" s="22" t="s">
        <v>133</v>
      </c>
      <c r="C124" s="23" t="s">
        <v>0</v>
      </c>
      <c r="D124" s="30">
        <v>50</v>
      </c>
      <c r="E124" s="32"/>
      <c r="F124" s="33">
        <f t="shared" si="9"/>
        <v>0</v>
      </c>
      <c r="G124" s="34">
        <f t="shared" si="10"/>
        <v>0</v>
      </c>
      <c r="H124" s="35">
        <f t="shared" si="14"/>
        <v>0</v>
      </c>
      <c r="I124" s="36">
        <f t="shared" si="15"/>
        <v>0</v>
      </c>
      <c r="J124" s="30" t="s">
        <v>149</v>
      </c>
    </row>
    <row r="125" spans="1:10" ht="127.5" customHeight="1">
      <c r="A125" s="9">
        <f t="shared" ca="1" si="16"/>
        <v>119</v>
      </c>
      <c r="B125" s="22" t="s">
        <v>132</v>
      </c>
      <c r="C125" s="23" t="s">
        <v>0</v>
      </c>
      <c r="D125" s="30">
        <v>50</v>
      </c>
      <c r="E125" s="32"/>
      <c r="F125" s="33">
        <f t="shared" si="9"/>
        <v>0</v>
      </c>
      <c r="G125" s="34">
        <f t="shared" si="10"/>
        <v>0</v>
      </c>
      <c r="H125" s="35">
        <f t="shared" si="14"/>
        <v>0</v>
      </c>
      <c r="I125" s="36">
        <f t="shared" si="15"/>
        <v>0</v>
      </c>
      <c r="J125" s="30" t="s">
        <v>149</v>
      </c>
    </row>
    <row r="126" spans="1:10" ht="124.5" customHeight="1">
      <c r="A126" s="9">
        <f t="shared" ca="1" si="16"/>
        <v>120</v>
      </c>
      <c r="B126" s="22" t="s">
        <v>134</v>
      </c>
      <c r="C126" s="23" t="s">
        <v>0</v>
      </c>
      <c r="D126" s="30">
        <v>50</v>
      </c>
      <c r="E126" s="32"/>
      <c r="F126" s="33">
        <f t="shared" si="9"/>
        <v>0</v>
      </c>
      <c r="G126" s="34">
        <f t="shared" si="10"/>
        <v>0</v>
      </c>
      <c r="H126" s="35">
        <f t="shared" si="14"/>
        <v>0</v>
      </c>
      <c r="I126" s="36">
        <f t="shared" si="15"/>
        <v>0</v>
      </c>
      <c r="J126" s="30" t="s">
        <v>149</v>
      </c>
    </row>
    <row r="127" spans="1:10" ht="122.25" customHeight="1">
      <c r="A127" s="9">
        <f t="shared" ca="1" si="16"/>
        <v>121</v>
      </c>
      <c r="B127" s="22" t="s">
        <v>135</v>
      </c>
      <c r="C127" s="23" t="s">
        <v>0</v>
      </c>
      <c r="D127" s="30">
        <v>85</v>
      </c>
      <c r="E127" s="32"/>
      <c r="F127" s="33">
        <f t="shared" si="9"/>
        <v>0</v>
      </c>
      <c r="G127" s="34">
        <f t="shared" si="10"/>
        <v>0</v>
      </c>
      <c r="H127" s="35">
        <f t="shared" si="14"/>
        <v>0</v>
      </c>
      <c r="I127" s="36">
        <f t="shared" si="15"/>
        <v>0</v>
      </c>
      <c r="J127" s="30" t="s">
        <v>149</v>
      </c>
    </row>
    <row r="128" spans="1:10" ht="52.5" customHeight="1">
      <c r="A128" s="9">
        <f t="shared" ca="1" si="16"/>
        <v>122</v>
      </c>
      <c r="B128" s="22" t="s">
        <v>56</v>
      </c>
      <c r="C128" s="23" t="s">
        <v>0</v>
      </c>
      <c r="D128" s="30">
        <v>2</v>
      </c>
      <c r="E128" s="32"/>
      <c r="F128" s="33">
        <f t="shared" si="9"/>
        <v>0</v>
      </c>
      <c r="G128" s="34">
        <f t="shared" si="10"/>
        <v>0</v>
      </c>
      <c r="H128" s="35">
        <f t="shared" si="14"/>
        <v>0</v>
      </c>
      <c r="I128" s="36">
        <f t="shared" si="15"/>
        <v>0</v>
      </c>
      <c r="J128" s="30" t="s">
        <v>149</v>
      </c>
    </row>
    <row r="129" spans="1:10" ht="81.75" customHeight="1">
      <c r="A129" s="9">
        <f t="shared" ca="1" si="16"/>
        <v>123</v>
      </c>
      <c r="B129" s="22" t="s">
        <v>89</v>
      </c>
      <c r="C129" s="23" t="s">
        <v>0</v>
      </c>
      <c r="D129" s="30">
        <v>1040</v>
      </c>
      <c r="E129" s="32"/>
      <c r="F129" s="33">
        <f t="shared" si="9"/>
        <v>0</v>
      </c>
      <c r="G129" s="34">
        <f t="shared" si="10"/>
        <v>0</v>
      </c>
      <c r="H129" s="35">
        <f t="shared" si="14"/>
        <v>0</v>
      </c>
      <c r="I129" s="36">
        <f t="shared" si="15"/>
        <v>0</v>
      </c>
      <c r="J129" s="30" t="s">
        <v>149</v>
      </c>
    </row>
    <row r="130" spans="1:10" ht="81" customHeight="1">
      <c r="A130" s="9">
        <f t="shared" ca="1" si="16"/>
        <v>124</v>
      </c>
      <c r="B130" s="22" t="s">
        <v>86</v>
      </c>
      <c r="C130" s="23" t="s">
        <v>0</v>
      </c>
      <c r="D130" s="30">
        <v>870</v>
      </c>
      <c r="E130" s="32"/>
      <c r="F130" s="33">
        <f t="shared" si="9"/>
        <v>0</v>
      </c>
      <c r="G130" s="34">
        <f t="shared" si="10"/>
        <v>0</v>
      </c>
      <c r="H130" s="35">
        <f t="shared" si="14"/>
        <v>0</v>
      </c>
      <c r="I130" s="36">
        <f t="shared" si="15"/>
        <v>0</v>
      </c>
      <c r="J130" s="30"/>
    </row>
    <row r="131" spans="1:10" ht="60.75" customHeight="1">
      <c r="A131" s="9">
        <f t="shared" ca="1" si="16"/>
        <v>125</v>
      </c>
      <c r="B131" s="22" t="s">
        <v>77</v>
      </c>
      <c r="C131" s="23" t="s">
        <v>0</v>
      </c>
      <c r="D131" s="30">
        <v>220</v>
      </c>
      <c r="E131" s="32"/>
      <c r="F131" s="33">
        <f t="shared" si="9"/>
        <v>0</v>
      </c>
      <c r="G131" s="34">
        <f t="shared" si="10"/>
        <v>0</v>
      </c>
      <c r="H131" s="35">
        <f t="shared" si="14"/>
        <v>0</v>
      </c>
      <c r="I131" s="36">
        <f t="shared" si="15"/>
        <v>0</v>
      </c>
      <c r="J131" s="30" t="s">
        <v>149</v>
      </c>
    </row>
    <row r="132" spans="1:10" s="11" customFormat="1" ht="90.75" customHeight="1">
      <c r="A132" s="9">
        <f t="shared" ca="1" si="16"/>
        <v>126</v>
      </c>
      <c r="B132" s="22" t="s">
        <v>96</v>
      </c>
      <c r="C132" s="23" t="s">
        <v>0</v>
      </c>
      <c r="D132" s="30">
        <v>115</v>
      </c>
      <c r="E132" s="32"/>
      <c r="F132" s="33">
        <f t="shared" si="9"/>
        <v>0</v>
      </c>
      <c r="G132" s="34">
        <f t="shared" si="10"/>
        <v>0</v>
      </c>
      <c r="H132" s="35">
        <f t="shared" si="14"/>
        <v>0</v>
      </c>
      <c r="I132" s="36">
        <f t="shared" si="15"/>
        <v>0</v>
      </c>
      <c r="J132" s="30" t="s">
        <v>149</v>
      </c>
    </row>
    <row r="133" spans="1:10" s="11" customFormat="1" ht="120" customHeight="1">
      <c r="A133" s="9">
        <f t="shared" ca="1" si="16"/>
        <v>127</v>
      </c>
      <c r="B133" s="47" t="s">
        <v>158</v>
      </c>
      <c r="C133" s="23" t="s">
        <v>0</v>
      </c>
      <c r="D133" s="30">
        <v>800</v>
      </c>
      <c r="E133" s="32"/>
      <c r="F133" s="33">
        <f t="shared" si="9"/>
        <v>0</v>
      </c>
      <c r="G133" s="34">
        <f t="shared" si="10"/>
        <v>0</v>
      </c>
      <c r="H133" s="35">
        <f t="shared" si="14"/>
        <v>0</v>
      </c>
      <c r="I133" s="36">
        <f t="shared" si="15"/>
        <v>0</v>
      </c>
      <c r="J133" s="30" t="s">
        <v>149</v>
      </c>
    </row>
    <row r="134" spans="1:10" s="11" customFormat="1" ht="48" customHeight="1">
      <c r="A134" s="9">
        <f t="shared" ca="1" si="16"/>
        <v>128</v>
      </c>
      <c r="B134" s="22" t="s">
        <v>42</v>
      </c>
      <c r="C134" s="23" t="s">
        <v>0</v>
      </c>
      <c r="D134" s="30">
        <v>100</v>
      </c>
      <c r="E134" s="32"/>
      <c r="F134" s="33">
        <f t="shared" si="9"/>
        <v>0</v>
      </c>
      <c r="G134" s="34">
        <f t="shared" si="10"/>
        <v>0</v>
      </c>
      <c r="H134" s="35">
        <f t="shared" si="14"/>
        <v>0</v>
      </c>
      <c r="I134" s="36">
        <f t="shared" si="15"/>
        <v>0</v>
      </c>
      <c r="J134" s="30" t="s">
        <v>149</v>
      </c>
    </row>
    <row r="135" spans="1:10" s="11" customFormat="1" ht="54" customHeight="1">
      <c r="A135" s="9">
        <f t="shared" ca="1" si="16"/>
        <v>129</v>
      </c>
      <c r="B135" s="22" t="s">
        <v>41</v>
      </c>
      <c r="C135" s="23" t="s">
        <v>0</v>
      </c>
      <c r="D135" s="30">
        <v>350</v>
      </c>
      <c r="E135" s="32"/>
      <c r="F135" s="33">
        <f t="shared" ref="F135:F146" si="17">D135*E135</f>
        <v>0</v>
      </c>
      <c r="G135" s="34">
        <f t="shared" ref="G135:G146" si="18">I135-F135</f>
        <v>0</v>
      </c>
      <c r="H135" s="35">
        <f t="shared" ref="H135:H146" si="19">E135*1.23</f>
        <v>0</v>
      </c>
      <c r="I135" s="36">
        <f t="shared" ref="I135:I146" si="20">F135*1.23</f>
        <v>0</v>
      </c>
      <c r="J135" s="30" t="s">
        <v>149</v>
      </c>
    </row>
    <row r="136" spans="1:10" s="11" customFormat="1" ht="40.5" customHeight="1">
      <c r="A136" s="9">
        <f t="shared" ref="A136:A146" ca="1" si="21">A135+1</f>
        <v>130</v>
      </c>
      <c r="B136" s="22" t="s">
        <v>78</v>
      </c>
      <c r="C136" s="23" t="s">
        <v>0</v>
      </c>
      <c r="D136" s="30">
        <v>70</v>
      </c>
      <c r="E136" s="32"/>
      <c r="F136" s="33">
        <f t="shared" si="17"/>
        <v>0</v>
      </c>
      <c r="G136" s="34">
        <f t="shared" si="18"/>
        <v>0</v>
      </c>
      <c r="H136" s="35">
        <f t="shared" si="19"/>
        <v>0</v>
      </c>
      <c r="I136" s="36">
        <f t="shared" si="20"/>
        <v>0</v>
      </c>
      <c r="J136" s="30" t="s">
        <v>149</v>
      </c>
    </row>
    <row r="137" spans="1:10" s="11" customFormat="1" ht="141" customHeight="1">
      <c r="A137" s="9">
        <f t="shared" ca="1" si="21"/>
        <v>131</v>
      </c>
      <c r="B137" s="22" t="s">
        <v>43</v>
      </c>
      <c r="C137" s="23" t="s">
        <v>3</v>
      </c>
      <c r="D137" s="30">
        <v>215</v>
      </c>
      <c r="E137" s="32"/>
      <c r="F137" s="33">
        <f t="shared" si="17"/>
        <v>0</v>
      </c>
      <c r="G137" s="34">
        <f t="shared" si="18"/>
        <v>0</v>
      </c>
      <c r="H137" s="35">
        <f t="shared" si="19"/>
        <v>0</v>
      </c>
      <c r="I137" s="36">
        <f t="shared" si="20"/>
        <v>0</v>
      </c>
      <c r="J137" s="30" t="s">
        <v>149</v>
      </c>
    </row>
    <row r="138" spans="1:10" s="11" customFormat="1" ht="139.5" customHeight="1">
      <c r="A138" s="9">
        <f t="shared" ca="1" si="21"/>
        <v>132</v>
      </c>
      <c r="B138" s="22" t="s">
        <v>139</v>
      </c>
      <c r="C138" s="23" t="s">
        <v>0</v>
      </c>
      <c r="D138" s="30">
        <v>10</v>
      </c>
      <c r="E138" s="32"/>
      <c r="F138" s="33">
        <f t="shared" si="17"/>
        <v>0</v>
      </c>
      <c r="G138" s="34">
        <f t="shared" si="18"/>
        <v>0</v>
      </c>
      <c r="H138" s="35">
        <f t="shared" si="19"/>
        <v>0</v>
      </c>
      <c r="I138" s="36">
        <f t="shared" si="20"/>
        <v>0</v>
      </c>
      <c r="J138" s="30" t="s">
        <v>149</v>
      </c>
    </row>
    <row r="139" spans="1:10" s="11" customFormat="1" ht="47.25" customHeight="1">
      <c r="A139" s="9">
        <f t="shared" ca="1" si="21"/>
        <v>133</v>
      </c>
      <c r="B139" s="22" t="s">
        <v>70</v>
      </c>
      <c r="C139" s="23" t="s">
        <v>0</v>
      </c>
      <c r="D139" s="30">
        <v>50</v>
      </c>
      <c r="E139" s="32"/>
      <c r="F139" s="33">
        <f t="shared" si="17"/>
        <v>0</v>
      </c>
      <c r="G139" s="34">
        <f t="shared" si="18"/>
        <v>0</v>
      </c>
      <c r="H139" s="35">
        <f t="shared" si="19"/>
        <v>0</v>
      </c>
      <c r="I139" s="36">
        <f t="shared" si="20"/>
        <v>0</v>
      </c>
      <c r="J139" s="30" t="s">
        <v>149</v>
      </c>
    </row>
    <row r="140" spans="1:10" s="11" customFormat="1" ht="57.75" customHeight="1">
      <c r="A140" s="9">
        <f t="shared" ca="1" si="21"/>
        <v>134</v>
      </c>
      <c r="B140" s="22" t="s">
        <v>69</v>
      </c>
      <c r="C140" s="23" t="s">
        <v>0</v>
      </c>
      <c r="D140" s="30">
        <v>150</v>
      </c>
      <c r="E140" s="32"/>
      <c r="F140" s="33">
        <f t="shared" si="17"/>
        <v>0</v>
      </c>
      <c r="G140" s="34">
        <f t="shared" si="18"/>
        <v>0</v>
      </c>
      <c r="H140" s="35">
        <f t="shared" si="19"/>
        <v>0</v>
      </c>
      <c r="I140" s="36">
        <f t="shared" si="20"/>
        <v>0</v>
      </c>
      <c r="J140" s="30" t="s">
        <v>149</v>
      </c>
    </row>
    <row r="141" spans="1:10" s="11" customFormat="1" ht="49.5" customHeight="1">
      <c r="A141" s="9">
        <f t="shared" ca="1" si="21"/>
        <v>135</v>
      </c>
      <c r="B141" s="22" t="s">
        <v>13</v>
      </c>
      <c r="C141" s="23" t="s">
        <v>0</v>
      </c>
      <c r="D141" s="30">
        <v>300</v>
      </c>
      <c r="E141" s="32"/>
      <c r="F141" s="33">
        <f t="shared" si="17"/>
        <v>0</v>
      </c>
      <c r="G141" s="34">
        <f t="shared" si="18"/>
        <v>0</v>
      </c>
      <c r="H141" s="35">
        <f t="shared" si="19"/>
        <v>0</v>
      </c>
      <c r="I141" s="36">
        <f t="shared" si="20"/>
        <v>0</v>
      </c>
      <c r="J141" s="30" t="s">
        <v>149</v>
      </c>
    </row>
    <row r="142" spans="1:10" s="11" customFormat="1" ht="56.25" customHeight="1">
      <c r="A142" s="9">
        <f t="shared" ca="1" si="21"/>
        <v>136</v>
      </c>
      <c r="B142" s="22" t="s">
        <v>68</v>
      </c>
      <c r="C142" s="23" t="s">
        <v>0</v>
      </c>
      <c r="D142" s="30">
        <v>160</v>
      </c>
      <c r="E142" s="32"/>
      <c r="F142" s="33">
        <f t="shared" si="17"/>
        <v>0</v>
      </c>
      <c r="G142" s="34">
        <f t="shared" si="18"/>
        <v>0</v>
      </c>
      <c r="H142" s="35">
        <f t="shared" si="19"/>
        <v>0</v>
      </c>
      <c r="I142" s="36">
        <f t="shared" si="20"/>
        <v>0</v>
      </c>
      <c r="J142" s="30" t="s">
        <v>149</v>
      </c>
    </row>
    <row r="143" spans="1:10" s="11" customFormat="1" ht="39" customHeight="1">
      <c r="A143" s="9">
        <f t="shared" ca="1" si="21"/>
        <v>137</v>
      </c>
      <c r="B143" s="22" t="s">
        <v>83</v>
      </c>
      <c r="C143" s="23" t="s">
        <v>0</v>
      </c>
      <c r="D143" s="30">
        <v>150</v>
      </c>
      <c r="E143" s="32"/>
      <c r="F143" s="33">
        <f t="shared" si="17"/>
        <v>0</v>
      </c>
      <c r="G143" s="34">
        <f t="shared" si="18"/>
        <v>0</v>
      </c>
      <c r="H143" s="35">
        <f t="shared" si="19"/>
        <v>0</v>
      </c>
      <c r="I143" s="36">
        <f t="shared" si="20"/>
        <v>0</v>
      </c>
      <c r="J143" s="30" t="s">
        <v>149</v>
      </c>
    </row>
    <row r="144" spans="1:10" s="11" customFormat="1" ht="102" customHeight="1">
      <c r="A144" s="9">
        <f t="shared" ca="1" si="21"/>
        <v>138</v>
      </c>
      <c r="B144" s="22" t="s">
        <v>102</v>
      </c>
      <c r="C144" s="23" t="s">
        <v>0</v>
      </c>
      <c r="D144" s="30">
        <v>60</v>
      </c>
      <c r="E144" s="32"/>
      <c r="F144" s="33">
        <f t="shared" si="17"/>
        <v>0</v>
      </c>
      <c r="G144" s="34">
        <f t="shared" si="18"/>
        <v>0</v>
      </c>
      <c r="H144" s="35">
        <f t="shared" si="19"/>
        <v>0</v>
      </c>
      <c r="I144" s="36">
        <f t="shared" si="20"/>
        <v>0</v>
      </c>
      <c r="J144" s="30" t="s">
        <v>149</v>
      </c>
    </row>
    <row r="145" spans="1:10" s="11" customFormat="1" ht="56.25" customHeight="1">
      <c r="A145" s="9">
        <f t="shared" ca="1" si="21"/>
        <v>139</v>
      </c>
      <c r="B145" s="22" t="s">
        <v>60</v>
      </c>
      <c r="C145" s="23" t="s">
        <v>1</v>
      </c>
      <c r="D145" s="30">
        <v>311</v>
      </c>
      <c r="E145" s="32"/>
      <c r="F145" s="33">
        <f t="shared" si="17"/>
        <v>0</v>
      </c>
      <c r="G145" s="34">
        <f t="shared" si="18"/>
        <v>0</v>
      </c>
      <c r="H145" s="35">
        <f t="shared" si="19"/>
        <v>0</v>
      </c>
      <c r="I145" s="36">
        <f t="shared" si="20"/>
        <v>0</v>
      </c>
      <c r="J145" s="30" t="s">
        <v>149</v>
      </c>
    </row>
    <row r="146" spans="1:10" s="11" customFormat="1" ht="63.75" customHeight="1">
      <c r="A146" s="9">
        <f t="shared" ca="1" si="21"/>
        <v>140</v>
      </c>
      <c r="B146" s="22" t="s">
        <v>72</v>
      </c>
      <c r="C146" s="23" t="s">
        <v>0</v>
      </c>
      <c r="D146" s="30">
        <v>20</v>
      </c>
      <c r="E146" s="32"/>
      <c r="F146" s="33">
        <f t="shared" si="17"/>
        <v>0</v>
      </c>
      <c r="G146" s="34">
        <f t="shared" si="18"/>
        <v>0</v>
      </c>
      <c r="H146" s="35">
        <f t="shared" si="19"/>
        <v>0</v>
      </c>
      <c r="I146" s="36">
        <f t="shared" si="20"/>
        <v>0</v>
      </c>
      <c r="J146" s="30" t="s">
        <v>149</v>
      </c>
    </row>
    <row r="147" spans="1:10" s="11" customFormat="1" ht="17.25" customHeight="1">
      <c r="A147" s="9"/>
      <c r="B147" s="54" t="s">
        <v>151</v>
      </c>
      <c r="C147" s="55"/>
      <c r="D147" s="55"/>
      <c r="E147" s="56"/>
      <c r="F147" s="37">
        <f>SUM(F7:F146)</f>
        <v>0</v>
      </c>
      <c r="G147" s="37">
        <f>SUM(G7:G146)</f>
        <v>0</v>
      </c>
      <c r="H147" s="39"/>
      <c r="I147" s="38">
        <f>SUM(I7:I146)</f>
        <v>0</v>
      </c>
      <c r="J147" s="30"/>
    </row>
    <row r="148" spans="1:10" ht="58.5" customHeight="1">
      <c r="A148" s="41"/>
      <c r="B148" s="42"/>
      <c r="C148" s="41"/>
      <c r="D148" s="41"/>
      <c r="E148" s="41"/>
      <c r="F148" s="41"/>
      <c r="G148" s="41"/>
      <c r="H148" s="41"/>
      <c r="I148" s="41"/>
      <c r="J148" s="11"/>
    </row>
    <row r="149" spans="1:10" ht="15" customHeight="1">
      <c r="A149" s="51" t="s">
        <v>156</v>
      </c>
      <c r="B149" s="51"/>
      <c r="C149" s="51"/>
      <c r="D149" s="51"/>
      <c r="E149" s="51"/>
      <c r="F149" s="51"/>
      <c r="G149" s="51"/>
      <c r="H149" s="51"/>
      <c r="I149" s="51"/>
      <c r="J149" s="51"/>
    </row>
    <row r="152" spans="1:10">
      <c r="J152" s="46"/>
    </row>
    <row r="153" spans="1:10">
      <c r="J153" s="46"/>
    </row>
  </sheetData>
  <mergeCells count="4">
    <mergeCell ref="A149:J149"/>
    <mergeCell ref="B3:J3"/>
    <mergeCell ref="A4:J4"/>
    <mergeCell ref="B147:E147"/>
  </mergeCells>
  <conditionalFormatting sqref="B23">
    <cfRule type="cellIs" dxfId="1" priority="1" stopIfTrue="1" operator="equal">
      <formula>0</formula>
    </cfRule>
  </conditionalFormatting>
  <conditionalFormatting sqref="B23">
    <cfRule type="cellIs" dxfId="0" priority="2" stopIfTrue="1" operator="equal">
      <formula>0</formula>
    </cfRule>
  </conditionalFormatting>
  <pageMargins left="0.7" right="0.7" top="0.75" bottom="0.75" header="0.3" footer="0.3"/>
  <pageSetup paperSize="9" scale="5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293FE95-988B-4069-853F-425D48A20AB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Lipiec Sebastian</dc:creator>
  <cp:lastModifiedBy>Romak Monika</cp:lastModifiedBy>
  <cp:lastPrinted>2025-04-16T08:03:49Z</cp:lastPrinted>
  <dcterms:created xsi:type="dcterms:W3CDTF">2018-04-19T07:30:45Z</dcterms:created>
  <dcterms:modified xsi:type="dcterms:W3CDTF">2025-04-24T10:26:15Z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3801a85d-9d8c-4f89-b2e8-715a20ca57d8</vt:lpwstr>
  </property>
  <property fmtid="{D5CDD505-2E9C-101B-9397-08002B2CF9AE}" pid="3" name="bjSaver">
    <vt:lpwstr>iLsBm0vXq7/ZL1ZplaOChRwlCwiGCkUG</vt:lpwstr>
  </property>
  <property fmtid="{D5CDD505-2E9C-101B-9397-08002B2CF9AE}" pid="4" name="bjClsUserRVM">
    <vt:lpwstr>[]</vt:lpwstr>
  </property>
  <property fmtid="{D5CDD505-2E9C-101B-9397-08002B2CF9AE}" pid="5" name="s5636:Creator type=author">
    <vt:lpwstr>Lipiec Sebastian</vt:lpwstr>
  </property>
  <property fmtid="{D5CDD505-2E9C-101B-9397-08002B2CF9AE}" pid="6" name="s5636:Creator type=organization">
    <vt:lpwstr>MILNET-Z</vt:lpwstr>
  </property>
  <property fmtid="{D5CDD505-2E9C-101B-9397-08002B2CF9AE}" pid="7" name="s5636:Creator type=IP">
    <vt:lpwstr>10.102.79.248</vt:lpwstr>
  </property>
  <property fmtid="{D5CDD505-2E9C-101B-9397-08002B2CF9AE}" pid="8" name="bjDocumentSecurityLabel">
    <vt:lpwstr>[d7220eed-17a6-431d-810c-83a0ddfed893]</vt:lpwstr>
  </property>
  <property fmtid="{D5CDD505-2E9C-101B-9397-08002B2CF9AE}" pid="9" name="bjPortionMark">
    <vt:lpwstr>[JAW]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