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Y:\Emilia\Rok 2025\4) 17_D_25_Jednorazówka powt. unijny\2. Publikacja\"/>
    </mc:Choice>
  </mc:AlternateContent>
  <xr:revisionPtr revIDLastSave="0" documentId="13_ncr:1_{A296458F-870A-468A-9D97-24618DBD7A08}" xr6:coauthVersionLast="47" xr6:coauthVersionMax="47" xr10:uidLastSave="{00000000-0000-0000-0000-000000000000}"/>
  <bookViews>
    <workbookView xWindow="-120" yWindow="-120" windowWidth="29040" windowHeight="15720" xr2:uid="{F760B384-BBD5-4E8C-A95E-425DE4D3C3FE}"/>
  </bookViews>
  <sheets>
    <sheet name="Formularz cenowy, OPZ" sheetId="1" r:id="rId1"/>
  </sheets>
  <definedNames>
    <definedName name="_xlnm.Print_Area" localSheetId="0">'Formularz cenowy, OPZ'!$A$1:$O$268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21" i="1"/>
  <c r="H27" i="1"/>
  <c r="H11" i="1" s="1"/>
  <c r="H233" i="1" l="1"/>
  <c r="H246" i="1"/>
  <c r="H241" i="1"/>
  <c r="F233" i="1"/>
  <c r="F246" i="1"/>
  <c r="F241" i="1"/>
  <c r="F220" i="1"/>
  <c r="F216" i="1"/>
  <c r="F208" i="1"/>
  <c r="F203" i="1"/>
  <c r="F199" i="1"/>
  <c r="F189" i="1"/>
  <c r="F184" i="1"/>
  <c r="F180" i="1"/>
  <c r="F176" i="1"/>
  <c r="H176" i="1"/>
  <c r="F172" i="1"/>
  <c r="F162" i="1"/>
  <c r="F143" i="1"/>
  <c r="F138" i="1"/>
  <c r="F132" i="1"/>
  <c r="H127" i="1"/>
  <c r="H121" i="1"/>
  <c r="F101" i="1"/>
  <c r="H90" i="1"/>
  <c r="H73" i="1"/>
  <c r="F64" i="1"/>
  <c r="F61" i="1"/>
  <c r="H57" i="1"/>
  <c r="H53" i="1"/>
  <c r="F36" i="1"/>
  <c r="H36" i="1"/>
  <c r="H143" i="1" l="1"/>
  <c r="F49" i="1"/>
  <c r="F195" i="1"/>
  <c r="F90" i="1"/>
  <c r="F117" i="1"/>
  <c r="F121" i="1"/>
  <c r="F156" i="1"/>
  <c r="H220" i="1"/>
  <c r="F27" i="1"/>
  <c r="H86" i="1"/>
  <c r="F111" i="1"/>
  <c r="F168" i="1"/>
  <c r="F69" i="1"/>
  <c r="H69" i="1"/>
  <c r="H132" i="1"/>
  <c r="F81" i="1"/>
  <c r="F53" i="1"/>
  <c r="H212" i="1"/>
  <c r="F212" i="1"/>
  <c r="H81" i="1"/>
  <c r="F225" i="1"/>
  <c r="H21" i="1"/>
  <c r="H208" i="1"/>
  <c r="H156" i="1"/>
  <c r="H168" i="1"/>
  <c r="H195" i="1"/>
  <c r="H111" i="1"/>
  <c r="H225" i="1"/>
  <c r="H32" i="1"/>
  <c r="F42" i="1"/>
  <c r="H97" i="1"/>
  <c r="H180" i="1"/>
  <c r="H42" i="1"/>
  <c r="F97" i="1"/>
  <c r="H184" i="1"/>
  <c r="F57" i="1"/>
  <c r="H138" i="1"/>
  <c r="F32" i="1"/>
  <c r="F73" i="1"/>
  <c r="F86" i="1"/>
  <c r="H162" i="1"/>
  <c r="H172" i="1"/>
  <c r="H189" i="1"/>
  <c r="H216" i="1"/>
  <c r="H61" i="1"/>
  <c r="H101" i="1"/>
  <c r="H117" i="1"/>
  <c r="F11" i="1"/>
  <c r="F21" i="1"/>
  <c r="F127" i="1"/>
  <c r="H203" i="1"/>
  <c r="H199" i="1"/>
  <c r="H49" i="1"/>
  <c r="H64" i="1"/>
  <c r="F226" i="1" l="1"/>
  <c r="F227" i="1" s="1"/>
</calcChain>
</file>

<file path=xl/sharedStrings.xml><?xml version="1.0" encoding="utf-8"?>
<sst xmlns="http://schemas.openxmlformats.org/spreadsheetml/2006/main" count="717" uniqueCount="228">
  <si>
    <t>Pakiet 1</t>
  </si>
  <si>
    <t>Anestezjologia</t>
  </si>
  <si>
    <t>J.m</t>
  </si>
  <si>
    <t xml:space="preserve"> ilość </t>
  </si>
  <si>
    <t>cena netto</t>
  </si>
  <si>
    <t>wartość netto</t>
  </si>
  <si>
    <t>vat %</t>
  </si>
  <si>
    <t>wartość brutto</t>
  </si>
  <si>
    <t>Nr katalogowy</t>
  </si>
  <si>
    <t>Rurka intubacyjna z mankietem zwężającym się ku dołowi, o potwierdzonej badaniami klinicznymi obniżonej przenikalności dla tlenku azotu, posiadająca duży otwór usytuowany tuż nad mankietem pozwalający na efektywne i dokładne odessanie zalegającej wydzieliny, wbudowany w ściankę rurki przewód z otworem Murphy´ego, o wygładzonych wszystkich krawędziach wewnątrz tchawicznych, z gładkim połączeniem mankietu z rurką, balonik kontrolny wskazujący na stan wypełnienia mankietu (płaski przed wypełnieniem) z oznaczeniem producenta, średnicy rurki, mankietu oraz rodzaju mankietu, przewód łączący balonik kontrolny w innym kolorze niż korpus rurki, dodatkowe oznaczenie rozmiaru na korpusie rurki w miejscu widocznym po zaintubowaniu jak i na łączniku, skala centymetrowa podana na korpusie rurki pomagająca określić głębokość intubacji wraz z oznaczeniem poziomu strun głosowych, sterylna, j.u. Rozmiary od 6,00 do 9,00.</t>
  </si>
  <si>
    <t>szt.</t>
  </si>
  <si>
    <t>Zestaw do znieczulenia ZO mini. Igła TOUHY kodowana kolorem z dokładnie dopasowanym metalowym mandrynem, z opcjalnie zdejmowanymi” skrzydełkami”, cewnik z otworem końcowym  wykonany z obojętnego chemicznie tworzywa medycznego, odporny na załamania, znaczniki długości, filtr zewnątrzoponowy , płaski 0,2 o skuteczności 96h, sterylny, strzykawka niskooporowa luer slip 10cm, łącznik wykluczający przypadkowe rozłączenie, prowadnik i etykieta identyfikacyjna cewnikazo, zatrzaskowy system mocowania cewnika do skóry typu lockit z przezroczystą, sztywną częścią zatrzaskową i gąbkową częścią przylepną G16/8cm, G18/8cm.</t>
  </si>
  <si>
    <t>Igła Hubera zakrzywiona pod kątem 90º  do portu naczyniowego a o szlifie atraumatycznym z przedłużaczem z zaciskiem i zdejmowanymi skrzydełkami. Igła ze stali nierdzewnej, przedłużenie wykonane z PCV "NON-dehp", zamawiający dopuszcza zastąpienie ftalanów (DEHP) materiałem TOTM bezpiecznym dompodaż wszelkiego typu płynów, w tym cytostatyków. G 20,  G22</t>
  </si>
  <si>
    <t>Zestaw do przezskórnej tracheotomii metodą GRIGGSA z wielorazowym peanem, zawierający skalpel, kaniulę z igłą i strzykawką, do identyfikacji tchawicy, prowadnicę SELDINGERA, rozszerzadło oraz rurkę tracheotomijną z wbudowanym przewodem do odsysania z przestrzeni podgłośniowej, z mankietem niskociśnieniowym, posiadającą  sztywny, samoblokujący się mandryn z otworem na prowadnicę SELDINGERA, pakowany na sztywnej tacy, umożliwiającej szybkie otwarcie zestawu. Rozmiary: 7,0, 8,0, 9,0 mm</t>
  </si>
  <si>
    <t>Uzupełniający zestaw do przezskórnej tracheotomii metodą GRIGGSA oparty na użyciu wielorazowego peana (niebędącego elementem zestawu), zawierający skalpel, kaniulę z igłą i strzykawką do identyfikacji tchawicy, prowadnicę SELDINGERA, rozszerzadło oraz rurkę tracheotomijną z wbudowanym 
przewodem do odsysania z przestrzeni podgłośniowej, z mankietem niskociśnieniowym, posiadającą sztywny, samoblokujący się mandryn z otworem na prowadnicę SELDINGERA, pakowany na sztywnej tacy, umożliwiającej szybkie otwarcie zestawu. Rozmiary: 7,0, 8,0, 9,0 mm</t>
  </si>
  <si>
    <t>Bezpieczny zestaw do punkcji opłucnej z możliwością nakłucia osierdzi i otrzewnej), składający się z igły Veressa ograniczającej omyłkowego nakłucia płuca (zielony wskaźnik), cewnika wykonanego z poliuretanu widocznego w rtg,  możliwość utrzymania w pacjencie 29 dni, w rozmiarach Ch 9, 12, zakończonego układem z automatycznymi zastawkami jednokierunkowymi, posiadający możliwość przyłączenia w tryb drenażu z pominięciem zastawek, strzykawki LL 30 ml, worek do drenażu 2l z kranikiem spustowym, skalpel, łącznik do systemu drenażowego, posiadający dodatkową linię do przedłużenia cewnika o dł min 50 cm montowaną pomiędzy układem zastawek a cewnikiem, kleszczyki zaciskowe i komplet mocowań cewnika.</t>
  </si>
  <si>
    <t>Rurka tracheotomijna zbrojona z regulowanym położeniem kołnierza, wykonana z czystego silikonu, z mankietem typu Aire-Cuf,, z centymetrowymi znacznikami głębokości, z oznaczeniem na kołnierzu średnicy zew i wew, długości, rodzaju i średnicy mankietu,
z obturatorem i łącznikiem 15mm, w zestawie z opaską do mocowania oraz klinem do rozłączania obwodu oddechowego, sterylna w rozmiarach: (śr.wew, śr.zew, długość w mm: 6,0x9,2x110; 7,0x10,6x120; 8,0x11,7x130; 9,0x12,9x140</t>
  </si>
  <si>
    <t>Pakiet 2</t>
  </si>
  <si>
    <t>Zestawy do przetaczania</t>
  </si>
  <si>
    <t>Zestaw do przetoczeń płynów: komora kroplowa z filtrem 15 mikronów, z dodatkowym portem, rurka polietylenowa, wkłucie typu Y, długość całkowita 272 cm, nie zawiera DEPH, nie zawiera latexu, op.=50szt</t>
  </si>
  <si>
    <t>Zestaw do przetoczeń płynów: komora kroplowa z filtrem 15 mikronów, z dodatkowym portem, rurka polietylenowa, odporna na światło, dystalna rurka z mikrootworami, wkłucie typu Y, długość całkowita 272 cm, nie zawiera DEPH, nie zawiera latexu, op.=50szt</t>
  </si>
  <si>
    <t>Linia do krwawego pomiaru ciśnienia tętniczego krwi z przetwornikiem, sterylna do aparatu „Datex Ohmeda”, kabel ABBOT j. u.</t>
  </si>
  <si>
    <t>Podwójny przetwornik IBP, dł. linii 152 cm (122+30 cm), tętnicza – 152 cm, żylna  RA Proximal 152 cm, podwójny system przepłukiwania IntraFlo (3 ml/h), komora Macrodrip,  połączenie z kablem bezpinowe. Budowa kompletnej linii dająca wysoką częstotliwość  własną &gt;49Hz-zapewniające wierne odwzorowanie sygnału i niewrażliwość na zakłócenia  rezonansowe, stałe płukanie z szybkością &gt; 70 ml/h, nieliniowości i histereza przetwornika poniżej 1,5%. Linie ciśnieniowe grubościenne z dodatkowymi oznaczeniami kolorystycznymi  w formie naklejek, dodatkowy komplet koreczków w kolorze kontrastowo żółtym w celu  ułatwienia przepłukiwania systemu. Połączenie przetwornika z kablami interfejsowymi  monitora wodoszczelnymi, bezpinowymi kablami. Łatwość wyjęcia z opakowania fabrycznego. Średnice wszelkich elementów (linii i kraników) mające idealnie dobrane średnice – co gwarantuje dokładne wypełnienie zestawu i eliminację wszystkich pęcherzyków powietrza.Produkt jednorazowy, sterylny, pakowany pojedynczo.</t>
  </si>
  <si>
    <t>Elektrody do GE Entropy kompatybilne z kardiomonitorem G&amp;E 1 op = 25 szt</t>
  </si>
  <si>
    <t>op.</t>
  </si>
  <si>
    <t>Zestaw adaptera oddechowego dla dorosłych – linia do pobierania próbek NomoLine w  technologii Massimo do stosowania u jednego pacjenta, kompatybilne z kardiomonitorem  Taurus  konstrukcja drenu o gwiaździstym świetle co zapewnia podawanie tlenu nawet w  przypadku zagięcia, zawiera hydrofobowy filtr przeciwbakteryjny, długość 3 m.</t>
  </si>
  <si>
    <t>Pakiet 3</t>
  </si>
  <si>
    <t>Mankiety do pomiaru RR</t>
  </si>
  <si>
    <t>Mankiety do zastosowania w kardiomonitorach, mają być wyposażone w szybko złącza do połączenia z przewodem NIBP. Kompatybilne z modelami monitora:  Datex Omida,GE – dwużyłowe złącze typu Dinaclic.; mankiet do pomiaru RR krwi dla dorosłych, jednorazowy, dwużyłowy, obwód kończyny 26-35,5cm, materiał mankietu przyjazny dla skóry pacjenta - laminowany włókniną, dren powietrzny odł. 20cm</t>
  </si>
  <si>
    <t>Mankiety do zastosowania w kardiomonitorach, mają być wyposażone w szybko złącza do połączenia z przewodem NIBP. Kompatybilne z modelami monitora: monitor-Philips-jednożyłowe złącze typu Male bayonet; mankiet do pomiaru RR krwi dla dorosłych, jednorazowy,  jednożyłowy, obwód kończyny 26-35,5cm, materiał mankietu przyjazny dla skóry pacjenta - laminowany włókniną, dren powietrzny odł. 20cm</t>
  </si>
  <si>
    <t>Osłona zabezpieczająca mankiet uciskowy Torniquet przed zabrudzeniem, j.u. mikrobiologicznie czysta . 1op = 50szt. Rozmiar średni M 40-61 cm lub duży L 58-81cm do</t>
  </si>
  <si>
    <t>op</t>
  </si>
  <si>
    <t>Pakiet 4</t>
  </si>
  <si>
    <t xml:space="preserve"> SOI  FFP2,FFP3</t>
  </si>
  <si>
    <t>Maseczki ochronne słuzące do filtrowania najdrobniejszych cząstek znajdujacych się we wdychanym powietrzu, przystosowane do procedur medycznych dla personelu, maska spełnia standardy klasy ochrony FFP3 normy EN 149:2001  odporna na przesiąkanie, hypoalergiczna. Wyrób medyczny. Lot i seria umieszczona bezpośrednio w każdej masce. Rozmiar M i L</t>
  </si>
  <si>
    <t>szt</t>
  </si>
  <si>
    <t>Maseczki ochronne słuzące do filtrowania najdrobniejszych cząstek znajdujacych się we wdychanym powietrzu, maska spełnia standardy klasy ochrony FFP2 normy EN 149:2001, odporna na przesiąkanie, hypoalergiczna.Wyrób medyczny. Lot i seria umieszczona bezpośrednio w każdej masce. Rozmiar M i L</t>
  </si>
  <si>
    <t>Pakiet 5</t>
  </si>
  <si>
    <t>Zestawy biopsyjne do aparatu USG – ARIETTA 65</t>
  </si>
  <si>
    <t>Sterylna prowadnica igły do głowicy USG, jednorazowego użytku do wykonywania punkcji pod kontrolą USG. Zestaw składający się ze sterylnej prowadnicy jednorazowej oraz bezlateksowej osłony CIV-FLEX, składanej teleskopowo, w rozmiarze 14x91,5 cm żelu, elastycznych opasek mocujących osłonę. Prowadnica do głowicy liniowej, kompatybilna z systemem Ultra Pro II, akceptująca igły w rozmiarach 8.5Fr, 14G -23G, z dużym uchwytem typu "quick-realease" umożliwiającym odejście prowadnicy od narzędzia bez ponownego przeprowadzenia go przez kanał roboczy.  1op=24szt.</t>
  </si>
  <si>
    <t>Pakiet 6</t>
  </si>
  <si>
    <t>Trokary urologiczne optyczne</t>
  </si>
  <si>
    <r>
      <t>Zestaw jednorazowych trokarów do zabiegów urologicznych, składający się z:1. Trokar 12mm o długości 100 mm, z wbudowaną uszczelką do pracy z narzędziami 4,7-13, mm z przeźroczystą gładką kaniulą z zaawansowaną fiksacją balonową. Obturator –atraumatyczny separator tkankowy wyprofilowany skrętnie z otworem pozwalającym nabezpośrednią insuflację, zwiększającym bezpieczeństwo wejścia oraz umożliwiającymprzyspieszenie procedury bez potrzeby użycia igły Veressa. Dwustopniowy zawór doinsuflatora pozwalający na 3 położenia: stop-insuflacja-stop. Zdejmowana głowica zuszczelkami do szybkiej desuflacji oraz pobierania próbek podczas zabiegu2. Trokar 11 mm o długości 100 mm, z wbudowaną uszczelką do pracy z narzędziami 4,7-11,4 mm z przeźroczystą gładką kaniulą z zaawansowaną fiksacją balonową. Obturator –atraumatyczny separator tkankowy wyprofilowany skrętnie z otworem pozwalającym na bezpośrednią insuflację, zwiększającym bezpieczeństwo wejścia oraz umożliwiającymprzyspieszenie procedury bez potrzeby użycia igły Veressa. Dwustopniowy zawór doinsuflatora pozwalający na 3 położenia: stop-insuflacja-stop. Zdejmowana głowica zuszczelkami do szybkiej desuflacji oraz pobierania próbek podczas zabiegu3. Zestaw trokarów 5 mm o długości 100 mm, z wbudowaną uszczelką do pracy znarzędziami 4,47-6,8 mm składających się z dwoma przeźroczystymi gładkimi kaniulami zzaawansowaną fiksacją balonową oraz jednym obturatorem – atraumatycznym separatorem tkankowym wyprofilowanym skrętnie z otworem pozwalającym nabezpośrednią insuflację. Dwustopniowy zawór do insuflatora pozwalający na 3 położenia:stop-insuflacja-stop. Zdejmowane głowica z uszczelkami do szybkiej desuflacji orazpobierania próbek podczas zabiegu.Zestaw dostarczany w oznakowanym opakowaniu, zapewniającym bezpieczeństwo podczas transportu i łatwość przechowywania. Każda z pozycji zapakowana woddzielnym sterylnym opakowaniu, pochodzący od jednego producenta.</t>
    </r>
    <r>
      <rPr>
        <b/>
        <sz val="9"/>
        <rFont val="Calibri"/>
        <family val="2"/>
        <charset val="238"/>
        <scheme val="minor"/>
      </rPr>
      <t xml:space="preserve"> Opakowanie zbiorce - 1 zestaw.</t>
    </r>
  </si>
  <si>
    <t>zest.</t>
  </si>
  <si>
    <r>
      <t>Zestaw 3 jednorazowych trokarów optyczny pierwszego wejścia o średnicy 5mm, 11mm i 12 mm o długości 100mm; bez noża ani plastikowych ostrych krawędzi. Obturator-atraumatyczny separator tkankowy wyprofilowany skrętnie z otworem pozwalającym na bezpośrednią insuflację bez potrzeby użycia igły veressa. Kaniula – system fiksacji w powłokach złożony z symetrycznego bez lateksowego balonu o pojemności 5 ml oraz dysku retencyjnego. Dwustopniowy zawór gazowy z dodatkowym zaworem automatycznym do napompowania balonu. Zdejmowana głowica pozwalająca na pobieranie tkanek i wycinków do biopsji podczas zabiegu oraz na szybką desuflację pozabiegową. System podwójnej uszczelki nie wymagający redukcji do pracy z narzędziami.Zestaw dostarczany w oznakowanym opakowaniu, zapewniającym bezpieczeństwo podczas transportu i łatwość przechowywania. Każdyprodukt zapakowany w oddzielnym sterylnym opakowaniu, do każdego opakowania dołączona strzykawka do napompowania balonu, wszytkie produkty pochodzące od jednego producenta.</t>
    </r>
    <r>
      <rPr>
        <b/>
        <sz val="9"/>
        <rFont val="Calibri"/>
        <family val="2"/>
        <charset val="238"/>
        <scheme val="minor"/>
      </rPr>
      <t xml:space="preserve"> Opakowanie zbiorcze - 1 zestaw.</t>
    </r>
  </si>
  <si>
    <t>Jednorazowy trokar optyczny pierwszego wejścia 5mm, długość kaniuli 100mm, bez noża ani plastikowych ostrych krawędzi. Obturatoratraumatyczny separator tkankowy wyprofilowany skrętnie z otworem pozwalającym na bezpośrednią insuflację bez potrzeby użycia igły veressa. Kaniula – system fiksacji w powłokach złożony z symetrycznego bez lateksowego balonu o pojemności 5 ml oraz dysku retencyjnego. Dwustopniowy zawór gazowy z dodatkowym zaworem automatycznym do napompowania balonu. Zdejmowana głowica pozwalająca na pobieranie tkanek i wycinków do biopsji podczas zabiegu oraz na szybką desuflację pozabiegową. System podwójnej uszczelki nie wymagający redukcji do pracy z narzędziami od 4,47 do 6,8 mm. Strzykawka do napompowania balonu pakowana w jednym sterylnym opakowaniu wraz z trokarem.</t>
  </si>
  <si>
    <t>Pakiet 7</t>
  </si>
  <si>
    <t>Nefrostomia</t>
  </si>
  <si>
    <t>nr katalogowy</t>
  </si>
  <si>
    <t>Zestaw do wytworzenia nefrostomii składający się z: cewnika prostego lub pigtail z poliuretanu silikonowego w rozmiarach 9/12/14 F i o długości nie mniejszej niż 45cm, igły wprowadzającej dwuczęściowej 18G x 20cm, prowadnika typu super stiff z zakończeniem typu „J” 0.038” o długości 80cm, dwóch dilatatorów (rozszezadła) drugi z rozrywalną koszulką, kołnierzyka mocującego, strzykawki o poj. 10Ml, skalpela</t>
  </si>
  <si>
    <t>Zestaw do wymiany nefrostomii w rozmiarach: 9/12/14 F i długości katetera 45cm. Posiadający prowadnik 0.038” o dł. 80cm. Posiadający rozszerzacz oraz rozszerzacz z koszulką rozrywalną kompatybilny z kateterem. W zestawie również kołnierz mocujący i opaska zaciskowa.</t>
  </si>
  <si>
    <t>Sterylny dren Redona do drenażu ran pooperacyjnych z nitką rtg na całej długości długość całkowita 50 cm, długość perforacji 70 mm  podwójnie pakowany  w rozmiarach Ch 10, 12, 14, 16, 18.</t>
  </si>
  <si>
    <t>Dren brzuszny sterylny j u w rozmiarach Ch 24, 26, 28, 30, 32, 34</t>
  </si>
  <si>
    <t>Pakiet 8</t>
  </si>
  <si>
    <t>Kateter pod strzykawkę</t>
  </si>
  <si>
    <t>Kateter pod strzykawkę AS</t>
  </si>
  <si>
    <t xml:space="preserve">Pakiet 9 </t>
  </si>
  <si>
    <t>Endoskopowa przezskórna jejunosotmia</t>
  </si>
  <si>
    <t>Zestaw do przezskórnej endoskopowej jejunostomii (PEG/J) służący do żywienia pacjentów  bezpośrednio do j.cienkiego lub dwunastnicy przez przetokę wytworzoną do żołądka.  Umożliwia jednoczesne opróżnianie żołądka. Kontrastuje w promieniach RTG, podziałka  centymetrowa. Metalowa prowadnica powleczona środkiem poślizgowym, spirala Bengmark. Wolny od DEHP. CH 9/105 cm.</t>
  </si>
  <si>
    <t>Pakiet 10</t>
  </si>
  <si>
    <t>Ogrzewanie płynów</t>
  </si>
  <si>
    <t>Linia infuzyjna j.u. do ogrzewania krwi i płynów kompatybilna z ogrzewaczem Level 1 H-1000: rozmiar filtra 170µm, objętość wstępnego napełnienia 7 ml, szybkość podawania płynu przy temp. 10º, 20º – 1,25-530 ml/min, maksymalna szybkość przepływu – 530 ml/min</t>
  </si>
  <si>
    <t>Pakiet 11</t>
  </si>
  <si>
    <t>Żywienie dojelitowe</t>
  </si>
  <si>
    <t>ilość</t>
  </si>
  <si>
    <t>Numer katalogowy</t>
  </si>
  <si>
    <t>Zestaw uniwersalny do żywienia dojelitowego służący do połączenia worka z dietą lub butelki z dietą, ze zgłębnikiem, umożliwiający żywienie pacjenta metodą ciągłego wlewu za pomocą pompy do żywienia dojelitowego Flocare Infinity. Zestaw ze złączem i portem medycznym ENFit</t>
  </si>
  <si>
    <t>Pakiet 12</t>
  </si>
  <si>
    <t>Chirurgiczna jejunostomia</t>
  </si>
  <si>
    <t>Zestaw do chirurgicznej jejunostomii 14FR – (Zgłębnik do jejunostomii umieszczany metodą operacyjną za pomocą techniki Witzela. Wykonany z silikonu medycznego, posiadający skrzydełka mocujące, znaczniki RTG, wysterylizowany promieniami gamma. Zgłębnik wyposażony w mufką wrastającą pod skórą oraz narzędzie służące do przeciągania portu przez powłoki skórne. Rozmiar 14FR, złącze Luer-Lock)</t>
  </si>
  <si>
    <t>Port do podawania pożywienia/leków ze złączem ENFIT 14 FR kompatybilny z zestawem do chirurgicznej jejunostomii</t>
  </si>
  <si>
    <t>Pakiet 13</t>
  </si>
  <si>
    <t>Zestaw konikotomii</t>
  </si>
  <si>
    <t xml:space="preserve">Zestaw do pilnej konikotomii do wprowadzenia techniką Seldingera zawierający: 2 igły wprowadzające: z koszulka i bez; strzykawkę o poj. 6 ml; skalpel nr 15; ekstrasztywną prowadnicę Amplatz 0,038" ; zakrzywiony rozszerzacz; cewnik(rurkę) do wentylacji bez mankietu- radiocieniujący wyposażony w standardowe złącze 15mm; cewnik o śr wewn 3,5mm lub 4 mm lub 6 mm, dlugość 3,8cm lub 4,2 cm lub 7,5cm; taśmę tracheostomijną </t>
  </si>
  <si>
    <t>Pakiet 14</t>
  </si>
  <si>
    <t xml:space="preserve">Zestawy do kontrastu CT </t>
  </si>
  <si>
    <t>Wstrzykiwacz kontrastu w tomografii komputerowej CT Expres:</t>
  </si>
  <si>
    <t>Zestaw wielorazowy MULTIPATIENT SET. Zestaw wielu pacjentów do używania przez 12 godz lub dla 20 pacjentów, składający się z kasety perystaltycznej oraz przewodu zakończonego złączem Luer Lock. 1op = 25szt.</t>
  </si>
  <si>
    <t>Jednorazowe przekłuwacze do butelek z kontrastem w obj. od 50 ml do 500 ml.  - Bottle spike 1op. = 60szt.</t>
  </si>
  <si>
    <t>Zestaw drenów DAY SET III. Zestaw dzienny łączący trzy źródła (2x kontrast +1sól fizjologiczna) przeznaczone do zastosowania przez max 24 godz. 1op = 15szt.</t>
  </si>
  <si>
    <t>Linia pacjenta. Jednorazowy łącznik o dł. 121 cm z jednokierunkowym zaworem na każdym z końców linii ze złączem LL. 1op = 40szt.</t>
  </si>
  <si>
    <t>Pakiet 15</t>
  </si>
  <si>
    <t>Skala do OCŻ</t>
  </si>
  <si>
    <t>Skala do pomiaru OCŻ, wielorazowa z systemem mocującym przy pomocy dwóch uchwytów do stojaka pionowego, pomiar od +35 do -15cm H2O Bardzo czytelny wynik na skali dzięki efektowi powiększenia, wskaźnik pozycji zero, ruchomy na obie strony skali, wykonana z odpornego na złamania plastiku.</t>
  </si>
  <si>
    <t>Aparat do pomiaru OCŻ z zestawem do przetoczeń INTRAFIX Air, długość drenu 100cm.  Sterylny, bez DEHP</t>
  </si>
  <si>
    <t>Pakiet 16</t>
  </si>
  <si>
    <t>Pułapka wodna do kardiomonitorów</t>
  </si>
  <si>
    <t>Pułapka wodna D-Fened do kardiomonitorów z opcjią pomiaru gazów anestetycznych marki GE Healthcare i Datex Ohmeda. 1 op = 10szt.</t>
  </si>
  <si>
    <t>Pakiet 17</t>
  </si>
  <si>
    <t>Elektrody do Lifepak12</t>
  </si>
  <si>
    <t>Elektroda do zewnętrznej stymulacji serca do defibrylatora Lifepak 12 Combo Owik  QUIK-COMBO dla dorosłych</t>
  </si>
  <si>
    <t>Elektroda do zewnętrznej stymulacji serca do defibrylatora Lifepak 12 Combo Owik QUIK-COMBO dla dzieci</t>
  </si>
  <si>
    <t>Kaniula do kapnografii dla zaintubowanych kompatybilna z Lifepak 12 j.u. 1op=25szt</t>
  </si>
  <si>
    <t>Przyssawka do zewnętrznego masażu klp,  j.u kompatybilna z aparatem Lucas.1op=12szt</t>
  </si>
  <si>
    <t>Pakiet 18</t>
  </si>
  <si>
    <t>Ginekologia paski PH</t>
  </si>
  <si>
    <t>Pakiet 19</t>
  </si>
  <si>
    <t>Igły dla poradni I</t>
  </si>
  <si>
    <t>igła 23 X 4mm 32G 1/6    1op=100szt.</t>
  </si>
  <si>
    <t>Pakiet 20</t>
  </si>
  <si>
    <t>Igły dla poradni II</t>
  </si>
  <si>
    <t>igła 0,3 x 13mm 30 G 1/2    1op=100szt.</t>
  </si>
  <si>
    <t>igła 0,4 x 19mm    1op=100szt.</t>
  </si>
  <si>
    <t>igła 0,4 x 13mm    1op=100szt.</t>
  </si>
  <si>
    <t>Pakiet 21</t>
  </si>
  <si>
    <t>Elektrody do defibrylatora EFFICIA DFM100</t>
  </si>
  <si>
    <t>Oryginalnychemo-termoczuły, gładki papier do drukarki defibrylatora Efficia DFM100.Wymagany papier o wymiarach szer.50mm dł.2000mm. 1op = 12  rolek</t>
  </si>
  <si>
    <t>Elektrody jednopacjentowe, wielofunkcyjne dla dorosłych i dzieci do defibrylatora Efficia DFM100. 1 komplet = 2 szt.</t>
  </si>
  <si>
    <t>Torebki do telemetrii jednopacjentowe, etui o wymiarach 23cm x 15,5cm do aparatu telemetrii z 2 taśmami o długości ok. 94cm z możliwością zawiązania na szyi pacjenta.Etui ma na dole otwór na kable, od góry zapinane na rzepy chroniące aparat przed wypadnięciem. Etui do nadajników telemetrycznych MX40. 1op=50szt.</t>
  </si>
  <si>
    <t>Pakiet 22</t>
  </si>
  <si>
    <t>Zestawy do inhalatora Mikrolife</t>
  </si>
  <si>
    <t>Zestaw do terapii wziewnej przeprowadzanej za pomocą inhalatora Microlife dla dzieci i dorosłych. Zestaw składa się z maski dla dzieci, maski dla dorosłego, pojemnika na lek, ustnik oraz zestaw filtrów.</t>
  </si>
  <si>
    <t>Pakiet 23</t>
  </si>
  <si>
    <t xml:space="preserve">Mocowania do rurek tracheostomijnych </t>
  </si>
  <si>
    <t>Urządzenie do rekonwalescencji pozwalające na powrót pacjenta do normalnego oddechu poprzez trening kontrolowanego wdechu w zakresie 0,6 l/s – 1,2l/s od slow poprzez medium aż do high intensity zapewniając odpowiednią dystrybucję powietrza i efektywną wentylację, posiada filtr cząstkowy wbudowany w obudowę.</t>
  </si>
  <si>
    <t>Jednoczęściowe, rzepowe mocowanie do rurek tracheostomijnych. Nie posiada części zszytych. Produkt hipoalergiczny, bezlateksowy, bez zastosowania klejów, neutralny dla bakterii, chłonny, antyodleżynowy. Możliwość stopniowego zapięcia. Maksymalna długość 42 cm.</t>
  </si>
  <si>
    <t>Podkładka do rurek tracheotomijnych dla dorosłych, zabezpieczająca przed wyciekiem  wydzieliny mająca właściwości hamowania krwawienia i przeciwodleżynowe, wykonana z  hydrofilnej poliuretanowej pianki w kolorze cielistym z zygzakowatym nacięciem zapobiegającym wysuwaniu się podkładki spod rurki po jej założeniu. Chłonne, zmieniające kolor pod wpływem wydzieliny Rozmiar 8,2 cm x 9,7 cm. Pakowane pojedynczo, sterylnie.</t>
  </si>
  <si>
    <t>Pakiet 24</t>
  </si>
  <si>
    <t>Adapter do kapnografu EMMA</t>
  </si>
  <si>
    <t>Jednopacjentowy adapter dróg oddechowych do kapnografu EMMA dla dorosłych i dzieci, niesterylny, op= 25szt</t>
  </si>
  <si>
    <t>Linia LoFlo Set H do monitorowania CO2 w strumieniu bocznycm. Linie dla dorosłych i dzieci zaintubowanych, wentylowanych powietrzem nawilżanym. Linie długoterminowe, średnica rurki powyżej 4 mm. Kompatybilne z sensorem M2741A, op=10szt.</t>
  </si>
  <si>
    <t>Pakiet 25</t>
  </si>
  <si>
    <t>Zestaw tlenowy do rekonwalescencji</t>
  </si>
  <si>
    <t>Zestaw tlenowy jest przeznaczony do stosowania u spontanicznie oddychających, zaintubowanych pacjentów, podczas transportu i powrotu do zdrowia. Zapewnia stałe stężenie 40% tlenu i łączy się ze złączką 15 mm rurki dotchawicznej lub maski krtaniowej. Zestaw składa się z: rura karbowana 22mm, złącze 22F, łącznik typu T,22M/15F, zwężka Venturiego 40%. Produkt jednorazowego użytku, mikrobiologicznie czysty. Pakowany pojedyńczo. Op=40szt</t>
  </si>
  <si>
    <t>Zestaw maski tlenowej z zastawką Venturiego. Zestaw składa się z: maski (rozmiar uniwersalny dla dorosłych, 6 podłużnych otworów bocznych, mocowanie za pomocą gumki z możliwością regulacji, wyprofilowany zachyłek nosowy, pozbawiona blaszki (możliwość stosowania w środowiskuMRI0), drenu tlenowego, 6szt zwężek Venturiego umożliwiających uzyskanie koncentracji tlenu 24, 28, 31, 35, 40, 60%, nakładki na nawilżacz, łącznika z rury karbowanej. Maska przeznaczona dla osów dorosłych do podawania tlenu o średniej koncentracji. Wykonana z miękkiego, plastycznego, przeziernego polipropylenu, całkowicie pozbawionego PCV (nie zawiera ftalanów). Posiada elastomerowy, bezciśnieniowy, termoplastyczny mankiet uszczelniający z podwójnym podbródkiem, ściślie obejmujący twarz łącznie z brodą. W zestawie odłączalny, przezroczyty wielokanalikowy dren tlenowy o przekroju gwiazdkowym (niezałamującym się) i dł. 2,1m, końcówka standardowa. Produkt jednorazowego użytku, mikrobiologicznie czysty. op = 25szt</t>
  </si>
  <si>
    <t xml:space="preserve">Anestetyczny układ oddechowy Maplesona A w odmianie Magilla, dla dorosłych.Układ oddechowy o długości 1,6 z łącznikiem T z zastawką APL zawiera: worek o pojemności 2l, kapturek zabezpiczający. Produkt jednorazowego użytku. Mikrobiologicznie czysty. Pakowany pojedyńczo. Op=15szt. </t>
  </si>
  <si>
    <t>Pakiet 26</t>
  </si>
  <si>
    <t>Podgrzewany układ oddechowy do AIRVO2</t>
  </si>
  <si>
    <t xml:space="preserve">KOMPATYBILNA Z AIRVO 2 KANIULA DONOSOWA do nosowej terapii wysokoprzepływowej dla dorosłych z technologią ograniczającą tworzenie się skroplin i wypustkami donosowymi dostarczającymi dwa niezależne strumienie gazu. 
Kaniula donosowa interfejsu pacjenta przeznaczona do dostarczania nawilżonych gazów oddechowych. Zakres przepływu 10 - 60 l/min w zależności od rozmiaru kaniuli. Przeznaczona do stosowania z systemem Airvo2. Unikatowa, wklęsła podstawa oraz wypustki o łagodnych krawędziach dla zapewnienia komfortu w okolicy przegrody i nozdrzy. Krawędzie dostosowane do kształtu górnej wargi nie blokują ust. Miękkie podkładki na policzki zapewniające stabilność przy jednoczesnym zminimalizowaniu nacisku na twarz. Podkładki oznaczone kolorami umożliwiające natychmiastowe rozpoznanie odpowiedniego rozmiaru.  Zacisk na pasku na głowę podtrzymujący obwód i zapobiegający wypadaniu kaniuli. Każda kaniula wyposażona w dodatkowy zacisk podtrzymujący układ doprowadzający mieszaninę oddechową do pacjenta.  Regulowany pasek wykonany z miękkiego, bezszwowego materiału z zastosowaniem technologii Stretchwise. Przewód kaniuli wykonany w technologii Evaqua, ograniczającej tworzenie się mobilnego kondensatu wykonany z materiału przepuszczalnego umożliwiające swobodne przenikanie pary wodnej przez ściany przewodu o długości 37 cm.. Wytwarzana bez zawartości gumy, lateksu ani ftalanów (DEHP, DBP, BBP). Możliwość opcji z asymetryczną budową nosków generującą wyższe ciśnienie w drogach oddechowych, dodatkowe oczyszczanie przestrzeni martwej nosogardzieli oraz redukującą hałas w porównaniu ze standardowymi kaniulami, do wyboru Zamawiającego przy składaniu zamówienia.. Kaniula przeznaczona do stosowania przez 14 dni. Każda kaniula w oddzielnym opakowaniu. Kompatybilność potwierdzona przez producenta urządzeń Airvo2 będących na wyposażeniu szpitala. Zamawiający wymaga produktu oryginalnego do urządzenia Airvo2 będącego na wyposażeniu szpitala. Rozmiar S dla przepływu 10-50 l/min, podkładka; Rozmiar M dla przepływu 10-60 l/min, podkładka; Rozmiar L dla przepływu 10-60 l/min, podkładka; Podkładki znakowane kolorem. Opakowanie zbiorcze 20 szt.
</t>
  </si>
  <si>
    <t>Pakiet 27</t>
  </si>
  <si>
    <t>Strzykawki I</t>
  </si>
  <si>
    <r>
      <t xml:space="preserve">Strzykawka insulinówka </t>
    </r>
    <r>
      <rPr>
        <b/>
        <sz val="9"/>
        <rFont val="Calibri"/>
        <family val="2"/>
        <charset val="238"/>
        <scheme val="minor"/>
      </rPr>
      <t>1 ml</t>
    </r>
    <r>
      <rPr>
        <sz val="9"/>
        <rFont val="Calibri"/>
        <family val="2"/>
        <charset val="238"/>
        <scheme val="minor"/>
      </rPr>
      <t>. dwa rodzaje U40 lub U100;  z igłą iniekcyjną zdejmowaną, czytelna podziałka w  ciemnym kolorze, tłok  gumowy z podwójnym uszczelnieniem, skala czytelna, niezmywalna,  kryza ograniczająca wysuwanie;</t>
    </r>
  </si>
  <si>
    <r>
      <t xml:space="preserve">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 </t>
    </r>
    <r>
      <rPr>
        <b/>
        <sz val="9"/>
        <rFont val="Calibri"/>
        <family val="2"/>
        <charset val="238"/>
        <scheme val="minor"/>
      </rPr>
      <t>2 ml</t>
    </r>
    <r>
      <rPr>
        <sz val="9"/>
        <rFont val="Calibri"/>
        <family val="2"/>
        <charset val="238"/>
        <scheme val="minor"/>
      </rPr>
      <t xml:space="preserve">. ze skalą co 0,1ml </t>
    </r>
  </si>
  <si>
    <r>
      <t>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t>
    </r>
    <r>
      <rPr>
        <b/>
        <sz val="9"/>
        <rFont val="Calibri"/>
        <family val="2"/>
        <charset val="238"/>
        <scheme val="minor"/>
      </rPr>
      <t xml:space="preserve"> 5 ml</t>
    </r>
    <r>
      <rPr>
        <sz val="9"/>
        <rFont val="Calibri"/>
        <family val="2"/>
        <charset val="238"/>
        <scheme val="minor"/>
      </rPr>
      <t>. ze skalą co 0,2ml</t>
    </r>
  </si>
  <si>
    <r>
      <t xml:space="preserve">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 </t>
    </r>
    <r>
      <rPr>
        <b/>
        <sz val="9"/>
        <rFont val="Calibri"/>
        <family val="2"/>
        <charset val="238"/>
        <scheme val="minor"/>
      </rPr>
      <t>10 ml</t>
    </r>
    <r>
      <rPr>
        <sz val="9"/>
        <rFont val="Calibri"/>
        <family val="2"/>
        <charset val="238"/>
        <scheme val="minor"/>
      </rPr>
      <t xml:space="preserve">. ze skalą co 0,5ml </t>
    </r>
  </si>
  <si>
    <r>
      <t xml:space="preserve">Strzykawki jednorazowe, dwuczęściowe, gładka i stabilna praca tłoka, tłok z polietylenu bez przewężeń na całej długości (z wyjątkiem końca od strony końcówki Luer), strzykawki nie zawierają  BPA i lateksu (informacja na opakowaniu i na cylindrze),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tłok w kontrastującym kolorze (nie biały, mleczny) nazwa producenta i nazwa własna nadrukowana na cylindrze, kolorystyczne oznaczenie rozmiaru na opakowaniu jednostkowym i zbiorczym, pakowane pojedynczo z widoczną datą ważności, nr serii, oraz informacją o braku ftalanów na opakowaniu, opakowanie zbiorcze 100 szt., oznaczenie CE </t>
    </r>
    <r>
      <rPr>
        <b/>
        <sz val="9"/>
        <rFont val="Calibri"/>
        <family val="2"/>
        <charset val="238"/>
        <scheme val="minor"/>
      </rPr>
      <t>20 ml</t>
    </r>
    <r>
      <rPr>
        <sz val="9"/>
        <rFont val="Calibri"/>
        <family val="2"/>
        <charset val="238"/>
        <scheme val="minor"/>
      </rPr>
      <t xml:space="preserve">. ze skalą co 1ml </t>
    </r>
  </si>
  <si>
    <r>
      <t>Strzykawka Janeta</t>
    </r>
    <r>
      <rPr>
        <b/>
        <sz val="9"/>
        <rFont val="Calibri"/>
        <family val="2"/>
        <charset val="238"/>
        <scheme val="minor"/>
      </rPr>
      <t xml:space="preserve"> 100ml </t>
    </r>
    <r>
      <rPr>
        <sz val="9"/>
        <rFont val="Calibri"/>
        <family val="2"/>
        <charset val="238"/>
        <scheme val="minor"/>
      </rPr>
      <t>z końcówką cewnikową, wyposażona w łącznik redukcyjny Luer umożliwiający płukanie ucha (długość 28,8mm, średnica podstawy 10,8mm) łącznik musi być w kształcie stożka, zwężający się równomiernie w stronę ujścia (średnica mierzona na środku łącznika nie większa niż 7mm), sterylna, opakowanie folia-papier</t>
    </r>
  </si>
  <si>
    <t>Korek do dezynfekcji zaworów bezigłowych, z wewnętrzną gąbką nasączoną 70% IPA  (izopropyl), do stosowana jako osłona chroniąca zawory dostępu żylnego typu luer przed  potencjalnym zanieczyszczeniem. Pełniący funkcję bariery fizycznej dla zanieczyszczeń w  okresie pomiędzy kolejnymi procedurami w ramach dostępu dożylnego, działając również  jako środek odkażający przed korzystaniem z dostępu. Koreczek w opakowaniu gwarantującym sterylność. Umożliwiający dezynfekcję zaworów bezigłowych. Możliwe długotrwałe zabezpieczenie dostępu bezigłowego do 7 dni. Opakowanie zbiorcze 200 szt.</t>
  </si>
  <si>
    <t>Pakiet 28</t>
  </si>
  <si>
    <t>Ewakuatory laparoskopowe urologiczne</t>
  </si>
  <si>
    <t>Jednorazowy pojemnik na próbki, wersja automatyczna, pojemność 200ml, wykonany z materiału Ripstop odpornego na rozdarcie, średnica rozwarcia 65mm, długość 150mm, do trokara 10mm, sterylny.</t>
  </si>
  <si>
    <t>Jednorazowy pojemnik na próbki, wersja automatyczna, pojemność 1500ml, wykonany z materiału Ripstop odpornego na rozdarcie, średnica rozwarcia 110mm, długość 200mm, do trokara 12mm, sterylny.</t>
  </si>
  <si>
    <t>Jednorazowy pojemnik na próbki, wersja automatyczna, pojemność 2000ml, wykonany z materiału Ripstop odpornego na rozdarcie, średnica rozwarcia 110mm, długość 250mm, do trokara 12mm, sterylny.</t>
  </si>
  <si>
    <t>Pakiet 29</t>
  </si>
  <si>
    <t>Igły do blokad obwodowych</t>
  </si>
  <si>
    <t>Igła do blokad obwodowych Sonoplex II 22Gx50mm z możliwością pracy ze stymulatorem
Igła do wykonywania blokad obwodowych w rozmiarze 22G x 50 mm, widoczna w USG, pokryta warstwą polimerową. Elementy echogeniczne tworzące strukturę trzech płaszczyzn, stykających się pod kątem  90o, umożliwiające odbicie wiązki ultrasonograficznej od trzech powierzni, co gwarantuje widoczność końcówki igły również pod dużym kątem  wprowadzania. Stryktura echogeniczna rozmieszczona równomiernie ( 360o) wokół igły, w dwóch segementach po 10mm, na pierwszych 20mm.  Elastyczny dren  do podawania leku zakończony złączem LuerLock.a oraz odpinany kabel do stymulacji nerwów. Uchwyt igły kodowany kolorystycznie wg rozmiaru.</t>
  </si>
  <si>
    <t>Igła do blokad obwodowych Sonoplex II 22Gx80mm z możliwością pracy ze stymulatorem
Igła do wykonywania blokad obwodowych w rozmiarze 22G x 80 mm, widoczna w USG, pokryta warstwą polimerową. Elementy echogeniczne tworzące strukturę trzech płaszczyzn, stykających się pod kątem  90o, umożliwiające odbicie wiązki ultrasonograficznej od trzech powierzni, co gwarantuje widoczność końcówki igły również pod dużym kątem  wprowadzania. Stryktura echogeniczna rozmieszczona równomiernie ( 360o) wokół igły, w dwóch segementach po 10mm, na pierwszych 20mm.  Elastyczny dren  do podawania leku zakończony złączem LuerLock.a oraz odpinany kabel do stymulacji nerwów. Uchwyt igły kodowany kolorystycznie wg rozmiaru.</t>
  </si>
  <si>
    <t>Igła do blokad obwodowych Sonoplex II 21Gx100mm z możliwością pracy ze stymulatorem
Igła do wykonywania blokad obwodowych w rozmiarze  21G x 100mm widoczna w USG, pokryta warstwą polimerową. Elementy echogeniczne tworzące strukturę trzech płaszczyzn, stykających się pod kątem  90o, umożliwiające odbicie wiązki ultrasonograficznej od trzech powierzni, co gwarantuje widoczność końcówki igły również pod dużym kątem wprowadzania. Stryktura echogeniczna rozmieszczona równomiernie ( 360o) wokół igły,w dwóch segementach po 10mm, na pierwszych 20mm.  . Elastyczny dren  do podawania leku zakończony złączem LuerLock.a oraz odpinanym kablem do stymulacji nerwów obwodowych. Uchwyt igły kodowany kolorystycznie wg rozmiaru.</t>
  </si>
  <si>
    <t>Pakiet 30</t>
  </si>
  <si>
    <t>Worki na mocz 7dniowe</t>
  </si>
  <si>
    <t>Pakiet 31</t>
  </si>
  <si>
    <t>Osłonado mankietów ABP Spacelabs model 90217A</t>
  </si>
  <si>
    <t xml:space="preserve">  ilość  </t>
  </si>
  <si>
    <t xml:space="preserve"> cena netto </t>
  </si>
  <si>
    <t xml:space="preserve"> wartość netto </t>
  </si>
  <si>
    <t xml:space="preserve"> wartość brutto </t>
  </si>
  <si>
    <t>Osłony do mankietów wykonane z fizeliny w rozmiarze: 24cm - 32cm, zakończone gumką z jednej strony osłony. Pasujące do mankietów ABP Spacelabs model 90217A (1op=100szt)</t>
  </si>
  <si>
    <t>Pakiet 32</t>
  </si>
  <si>
    <t xml:space="preserve">Układ oddechowy do respiratora Flight 60 </t>
  </si>
  <si>
    <t>Układ oddechowy do respiratora Flight 60 Dual Limb Single Use Patient Circuit ref: V64-500020-60 lub równoważne</t>
  </si>
  <si>
    <t xml:space="preserve"> Pakiet 33</t>
  </si>
  <si>
    <t>Szyny aluminiowe Zimmera</t>
  </si>
  <si>
    <t>Szyna Zimmera - palcowa, ortopedyczna służąca do unieruchamiania palców po złamaniu, zwichnięciu lub w celu uniknięcia dalszych powikłań pourazowych. Wyrób medyczny, niesterylny. Szyna jest wytworzona z blachy aluminiowej o grubości 0,8 mm, podklejona gąbką lateksową o grubości 4 mm. Rozmiary: 200x15mm, 200x20mm, 300x20mm, 400x20mm do wyboru przez zamawiającego.</t>
  </si>
  <si>
    <t>Pakiet 34</t>
  </si>
  <si>
    <t>Kaniule pediatryczne</t>
  </si>
  <si>
    <t>kaniula do żył obwodowych 26G  0,6x19mm, przepływ 14 ml/min z przeznaczeniem dla dzieci i noworodków (1op = 50szt.)
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(potwierdzone badaniami klinicznymi dołączonymi do oferty) Dodatkowy otwór przy ostrzu igły umożliwiający natychmiastowe wzrokowe potwierdzenie wejścia do naczynia podczas kaniulacji (system 3-krotnego potwierdzenia wypływu krwi)</t>
  </si>
  <si>
    <t xml:space="preserve">kaniula do żył obwodowych 24G  0,7x19mm, przepływ 19 ml/min z przeznaczeniem dla dzieci, noworodków oraz osób starszych (1op = 50szt.)
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(potwierdzone badaniami klinicznymi dołączonymi do oferty) Dodatkowy otwór przy ostrzu igły umożliwiający natychmiastowe wzrokowe potwierdzenie wejścia do naczynia podczas kaniulacji (system 3-krotnego potwierdzenia wypływu krwi). </t>
  </si>
  <si>
    <t>Pakiet 35</t>
  </si>
  <si>
    <t xml:space="preserve"> Zestawy do spirometrii - kalorymetria</t>
  </si>
  <si>
    <t>ZESTAWY SPIROMETRICZNE PACJENTA D-LITE ++
Jednorazowe zestawy spirometryczne pacjenta D-lite przeznaczone są do:
środowiskach intensywnej terapii. Materiały Korpus czujnika: polistyren (PS) Linia pobierania próbek gazu: PVC / polietylen (PE) Wąż: polichlorek winylu (PVC) Złącze: guma przetwarzalna w stanie stopionym (MPR),
Akryl Skład materiałów Nie zawiera lateksu kauczuku naturalnego ani innych ftalanów. Długość 2m/ 7ft.,  1op=20szt</t>
  </si>
  <si>
    <t>Pułapka wodna D-fend Pro+, op /10szt</t>
  </si>
  <si>
    <t>Jednorazowy filtr wdechowy do respiratora GE Carescape R860, op/10szt</t>
  </si>
  <si>
    <t>Pakiet 36</t>
  </si>
  <si>
    <t xml:space="preserve">Bronchoskopy </t>
  </si>
  <si>
    <t>Bronchoskop giętki jednorazowy średnica wewnętrzna końcówki dystalnej 5.5 (16.5 FR) oraz 5.9mm (17.7 FR), średnica kanału roboczego 2.4mm (7.2 FR) oraz 2.8mm (8.4 FR)</t>
  </si>
  <si>
    <t>Pakiet 37</t>
  </si>
  <si>
    <t>Ostrza do strzygarek medycznych</t>
  </si>
  <si>
    <t xml:space="preserve">Ostrza do strzygarek medycznych Care Fushion </t>
  </si>
  <si>
    <t>Pakiet 38</t>
  </si>
  <si>
    <t>Laryngoskopy</t>
  </si>
  <si>
    <t>Jednorazowy zestaw laryngoskopowy, nierozłączalny (łyżka połączona z rękojeścią na stałe), gotowy do użytku po wyjęciu z opakowania, zgodny z normą ISO 7376. W skład zestawu wchodzi: łyżka typ Macintosh z chirurgicznej stali nierdzewnej  oraz rękojeść z tworzywa sztucznego z poprzecznymi frezami w postaci okręgów oraz zainstalowaną baterią 6V. Możliwość szybkiego i bezdotykowego wyjęcia baterii po użyciu w celu ich bezpiecznej utylizacji. Łyżka z wbudowanym źródłem światła typu LED o oraz antyrefleksyjną, satynową powierzchnią.  Końcówka od strony pacjenta atraumatyczna, zaokrąglona (przekrój w formie walca), pogrubiona. Zestaw przetestowany pod kątem wytrzymałości połączenia siłą nacisku 15 kg. Na górnej części łyżki podane informacje tj.: rozmiar i typ łyżki, symbol CE, numer katalogowy, symbol „nie do powtórnego użycia” (przekreślona cyfra 2). Na bocznej krawędzi łyżki logo i nazwa producenta.                                                                                                                                         Rozmiar zestawu - kodowany kolorem na opakowaniu / dł. x szer. /typ rękojeści:  
0 -  dł. 61.0 mm x szer. 8.5 mm rękojeść pediatryczna 
1 - dł. 75.0 mm x szer. 11.5 mm rękojeść pediatryczna
2 - dł. 93.0 mm x szer. 12.5 mm rękojeść dla dorosłych
3 - dł. 110.0 mm x szer. 13.5 mm rękojeść dla dorosłych
4 - dł. 135.0 mm x szer. 14.0 mm rękojeść dla dorosłych
5 - dł. 156.0 mm x szer. 14.0 mm rękojeść dla dorosłych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typ rękojeści, nr katalogowy, datę ważności, nr serii (LOT), kod QR. Opakowanie oznaczone nazwą i logiem producenta. Okres ważności 3 lata. Produkt czysty mikrobiologicznie.</t>
  </si>
  <si>
    <t>Pakiet 39</t>
  </si>
  <si>
    <t>Przezskórna tracheostomia</t>
  </si>
  <si>
    <t xml:space="preserve">Zestaw do przezskórnej tracheotomii metodą Ciaglii, do wprowadzenia metodą Seldingera, z jednostopniowym rozszerzadłem wyprofilowanym w kształcie litery „S” o składzie: skalpel nr 15 (z zabezpieczeniem), 2 strzykawki (5 i 10 ml), igła wprowadzająca z kaniulą (igła 16 G, kaniula 14 G), igła wprowadzająca (5 cm), znaczniki głębokości, prowadnica Seldingera z zakończeniem „J” i z prowadnikiem, ze znacznikami pozycjonującym; krótki rozszerzacz 14F, jednostopniowe rozszerzadło w kształcie litery S z hydrofilną warstwą poślizgową (po zwilżeniu wodą - ułatwiającą wprowadzenie), ergonomiczny kształt zapobiegający zbyt głębokiemu wprowadzeniu i uszkodzeniu wewnętrznych ściany tchawicy, boczny port (w oddaleniu od głowy pacjenta) do wprowadzenia prowadnicy; ze wstępnie założonym długim cewnikiem prowadzącym, który posiada ogranicznik głębokości wprowadzenia; oznaczenie rozmiaru rozszerzadła z dwóch stron: 38FR (O.D. 12,7 mm), kleszczyki hemostatyczne (zakrzywione) z nierdzewnej stali, pojemnik do zabezpieczenia zużytych igieł, rurka tracheostomijna  z mankietem niskociśnieniowym „Soft-Seal”, z wbudowanym przewodem do odsysania znad mankietu, z samoblokującym się mandrynem, z otworem na prowadnicę, rurka widoczna w Rtg, kąt wygięcia rurki 105 stopni; przezroczysty kołnierz z oznaczeniem rozmiaru rurki, długości rurki, średnicy zewnętrznej rurki oraz producenta / marki / nazwy rurki; na baloniku kontrolnym oznaczenie rozmiaru rurki, średnicy spoczynkowej mankietu w mm oraz producenta i marki; łącznik do kontroli odsysania, prowadnik (dedykowany do rozmiaru rurki tracheostomijnej) z miękkim stożkowym zakończeniem i z uchwytem
­ 2 wymienne kaniule wewnętrzne do rurki, szczoteczka do rurki, opaska do rurki, podkładka pod rurkę, klin do rozłączenia układu, jałowy żel poślizgowy 5 g (2 szt.), bawełniane gaziki 9,5 x 9,5 cm (10 szt.)
Rozmiary rurki tracheostomijnej : 7,0 mm, 8,0 mm i 9,0 mm. </t>
  </si>
  <si>
    <t>Pakiet 40</t>
  </si>
  <si>
    <t>Zestawy do przetaczania II</t>
  </si>
  <si>
    <t>Linia infuzyjna bursztynowa, do podawania cytostatyków z 4 portami dostepowymi powyżej komory kroplowej, o długości ok.180 cm. W dystalnej części dodatkowy zawór do dostrzyknięć, nad zaworem zastawka antyzwrotna uniemożliwiająca cofanie się leku w górę  drenu. Porty dostępu w postaci zaworów bezigłowych z płaską powierzchnią do dezynfekcji, nie wymagające dodatkowego koreczka. w linii regulator przepływu w kształcie beczułki z wypustkami przy krawędzi umożliwiający pewny uchwyt. Regulator z podwójną skalą dla roztworów o różnych gęstościach od 0 do 250ml/h (dla 10%) i od 0 do 200ml/h (dla 40%).  Linia odpowiednia do podaży z worków i butelek, w linii zacisk zatrzaskowy, zacisk rolkowy z miejscem na podwieszenie drenu. Dren z poliuretanu. FIltr przy kolcu 1,2um. Objętość wypełnienia 12,1ml (+/-0,1ml).  Przyrząd nie zawiera DEHP. Sterylizacja radiacyjna. Długość 180cm, obj.wypeł. 12,1ml , zawory MicroCLave dren PUR.</t>
  </si>
  <si>
    <t>Pakiet 41</t>
  </si>
  <si>
    <t>Strzykawka do pompy</t>
  </si>
  <si>
    <t>Pakiet 42</t>
  </si>
  <si>
    <t>Maski-anestezjologia</t>
  </si>
  <si>
    <t>Maska krtaniowa jednorazowego użytku, sterylna, anatomicznie ukształtowana, wykonana w całości z silikonu, ze zintegrowanym blokerem zgryzu. Mankiet maski samouszczelniający się w oparciu o ciśnienie w drogach oddechowych, wyraźnie szerszy oraz podwyższony w części proksymalnej w celu maksymalnego uszczelnienia i wypustka unosząca nagłośnię chroniąca przed jej wklinowaniem. W mankiecie umieszczony port umożliwiający napełnienie mankietu proporcjonalnie do wzrostu ciśnienia przezpłucnego lub ciśnienia wentylacji.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oznaczenia dwa znaczniki głębokości wprowadzenia maski, rozmiaru oraz zakresu wagowego pacjenta, kompatybilności z rozmiarem rurki intubacyjnej. Rozmiar maski kodowany kolorem łącznika i numerycznie na rurce maski i łączniku. Maska wolna od lateksu i PHT, bezpieczna w środowisku MRI (oznaczenia na opakowaniu oraz na rurce maski). Maska w rozmiarach i zakresach wagowych odpowiednio: dla roz. 0 (&lt;2,0 kg); dla roz. 0,5 (2-4 kg); dla roz. 1,0 (4-7 kg); dla roz. 1,5 (7-17 kg); dla roz. 2 (17-30 kg); dla roz. 3 (30-60 kg); dla roz. 4 (60-80 kg); dla roz. 5 (&gt;80 kg).</t>
  </si>
  <si>
    <t>Jednorazowa otwarta maska tlenowa zapewniająca nieprzerwane dostarczanie tlenu w zakresie stężeń 25-90, maska posiada centralnie położony otwór umożliwiający dostęp do jamy ustnej; maska po stronie wewnętrznej posiada wiele otworów tworzących kurtynę dla miękkiego przepływu tlenu, unikalny kształt dla utrzymania wyższego stężenia tlenu i jednoczesnego zmniejszenia ryzyka ponownego wdychania dwutlenku węgla; maska umieszczona na plastikowej tacce chroniącej przed zniekształceniem w trakcie przechowywania, dostępne rozm.: S, M,L, produkt mikrobiologicznie czysty, bez lateksu, bez DEHP, w zestawie dren tlenowy zlokalizowany na dole maski (co nie koliduje z położeniem otworu na usta); na drenie instrukcja dotycząca przepływu i koncentracji tlenu.</t>
  </si>
  <si>
    <t xml:space="preserve">szt. </t>
  </si>
  <si>
    <t>Stenty urologiczne</t>
  </si>
  <si>
    <t>Stent docewkowy samorozprężalny, szkielet nitinolowy, pokryty obustronnie warstwą polimeru (silikon z poliuretanem). Przeznaczony do szyii pęcherza. Wysoka siła radialna w głównej części stentu i obniżona na końcach-mechanizm zapobiegający migracji. Wyposażony w 2 markery radiologiczne w części proksymalnej. Stent wykonany z pojedynczego drutu nitinolowego z pamięcią kształtu. Obecność kotwicy stentu ogranicza migrację i nie zabuża funkcjonowania zwieracza. Dostarczany wstępująco (przezcewkowo). Jednorazowy system dostarczania OPS 22F kompatybilny z optyką 4mm długości 280mm i 305mm. Średnica 45F. Stent nie ulega skracaniu. Stent RPS do szyji pęcherza – dostępne długości: 30mm, 40mm, stent tylko z kotwicą. Możliwość usuwania stentu poprzez mechanizm rozplatania stentu do formy taśmy. Stent tymczasowy, okres funkcjonowania do 3 lat zgodnie ze znakiem CE.</t>
  </si>
  <si>
    <t>Stent docewkowy samorozprężalny, szkielet nitinolowy, pokryty obustronnie warstwą polimeru (silikon z poliuretanem). Stent przeznaczony do cewki sterczowej. Wysoka siła radialna w głównej części stentu i obniżona na końcach- mechanizm zapobiegający migracji. Wyposażonyw 2 markery radiologiczne w części proksymalnej. Stent wykonany z pojedynczego drutu nitinolowego z pamięcią kształtu. Obecność kotwicy stentu ogranicza migracjê i nie zabuża funkcjonowania zwieracza. Dostarczany wstępująco (przezcewkowo). Jednorazowy system dostarczania OPS 24F kompatybilny z optyką 4mm długości 280mm i 305mm. średnica 45F. Stent nie ulega skracaniu. Stent trójkątny do prostaty – dostępne długości: 30mm, 40mm, 50mm, 60mm, przeznaczony dla pacjentów o masie prostaty do 120 g, stent tylko z kotwicą. Możliwość usuwania stentu poprzez mechanizm rozplatania stentu do formy taśmy. Stent tymczasowy, okres funkcjonowania do 3 lat zgodnie ze znakiem CE.</t>
  </si>
  <si>
    <t>Stent moczowodowy samorozprężalny, nitinolowy, pokrywany obustronnie warstwą polimeru (silikon i poliuretan). Mechanizm zabezpieczania przed migracją-wysoka siła radialna w głównej części stentu i obniżona na końcach. Wyposażony w markery radiologiczne, 3 na każdym końcu, dodatkowy jeden marker w modelu z kotwicą. Stent wykonany z pojedynczego drutu nitinolowego z pamięcią kształtu. Dostarczany wstępująco (przezcewkowo) lub zstępująco (przez nefrostomię) na platformie 10F. System wyposażony w kotwicę lub bez kotwicy stosowany w zależności od położenia zwężenia. System ograniczający reflux. Dostępne długości 80mm, 100mm, 120mm oraz średnice 8mm i 10mm. Długość 200mm dostępna tylko dla średnicy 9mm przeznaczona dla długich zwężeń do wyboru przez użytkownika. Możliwość usuwania stentu poprzez mechanizm rozplatania stentu do formy taśmy. Stent tymczasowy, okres funkcjonowania do 3 lat zgodnie ze znakiem CE.</t>
  </si>
  <si>
    <t>Stent docewkowy samorozprężalny, szkielet nitinolowy, pokryty obustronnie warstwą polimeru (silikon z poliuretanem). Stent dedykowany do cewki opuszkowej. Wysoka siła radialna w głównej części stentu i obniżona na końcach- mechanizm zapobiegający migracji. Cały stent widoczny w promieniach rtg. Stent wykonany z pojedynczego drutu nitinolowego z pamięcią kształtu. Dostarczany wstępująco (przezcewkowo). Jednorazowy system dostarczania OPS 24F kompatybilny z optyką 4mm długości 280mm i 305mm. Śednica stentu 45F. Stent nie ulega skracaniu. Stent do cewki opuszkowej – dostępne długości:50mm, 60mm, 80mm. Dodatkowy model 80mm odwrócony dla zmian powyżej 15mm dystalnie od zwieracza, stent bez kotwicy. Możliwość usuwania stentu poprzez  mechanizm rozplatania stentu do formy taśmy. Stent tymczasowy, okres funkcjonowania do 3 lat zgodnie ze znakiem CE.</t>
  </si>
  <si>
    <t>Razem</t>
  </si>
  <si>
    <t>FORMULARZ CENOWY Z OPISEM PRZEDMIOTU ZAMÓWIENIA</t>
  </si>
  <si>
    <t>X</t>
  </si>
  <si>
    <t>Pakiet 43</t>
  </si>
  <si>
    <t>Opis</t>
  </si>
  <si>
    <t>Sztuk</t>
  </si>
  <si>
    <t>Cena netto</t>
  </si>
  <si>
    <t>Wartość netto</t>
  </si>
  <si>
    <t>Wartość brutto</t>
  </si>
  <si>
    <t>jednorazowa kaniulo-elektroda RF z wężykiem   portem iniekcyjnym, 10 cm, końcówka aktywna 10mm 20 gauge lub jednorazowa kaniulo-elektroda RF z wężykiem   portem iniekcyjnym, 6  cm, końcówka aktywna 5 mm 20 gauge  do aparatu G4</t>
  </si>
  <si>
    <t>kaniule echogeniczne do termolezji o średnicy 20G długość 10 cm, nieizolowana końcówka 10 mm, końcówka ostra prosta, 10 szt. w opakowaniu</t>
  </si>
  <si>
    <t>kaniule echogeniczne do termolezji o średnicy 20G długość 10 cm, nieizolowana końcówka 5 mm, końcówka ostra prosta, 10 szt. w opakowaniu</t>
  </si>
  <si>
    <t>Kabel wielorazowy do elektrod zerowych</t>
  </si>
  <si>
    <t>J.m.</t>
  </si>
  <si>
    <t>Vat %</t>
  </si>
  <si>
    <t xml:space="preserve">Pakiet 44 Kaniule i elektrody do generatora termolezji G4 					</t>
  </si>
  <si>
    <t>Mankiet do szybkiego przetaczania z manometrem oraz zaczepem, 500ml, zawiera kolorowe wskaźniki dla ułatwienia monitoringu ciśnienia, trójdrożny zawór zamykający zapewniający kotrolę ciśnienia, nie zawiera składników naturalnej gumy lateksowej, rekomendowane dla 1 pacjenta.</t>
  </si>
  <si>
    <t xml:space="preserve">Strzykawki jednorazowego użytku do pompy infuzyjnej , trzyczęściowa, koncentryczna, pojemność i skala na cylindrze 50 - 60 ml,  typu Luer- Lock. skala nominalna wyróżniona graficznie  (obwiedzenie, otoczenie kółkiem liczby określającej liczbę pojemności nominalnej ) Podwójna kryza zabezpieczająca przed wypadaniem tłoka. Tłok i cylinder wykonane z polipropylenu, bez zawartości lateksu, PCV, DEHP,  kompatybilne z lekami cytostatycznymi (przeznaczone do bezpiecznego podawania i przygotowywania cytostatyków, ), wyraźne oznakowanie skali, czarna, niezmywalna, jednostronna,  skala co 1ml do 60 ml , Wewnętrzna powierzchnia strzykawki powinna być natłuszczona olejem silikonowym (dla eliminacji zacinania się, sztucznego wzrostu ciśnienia okluzji i wywoływania alarmów pompy) o zawartości poniżej 0,25 mg/cm2 co zapewnia niski opór tłoka strzykawki, potwierdzony dokumentem producenta dołączonym do oferty. Podwójny pierścień zabezpieczający chroniący przed przypadkowym wysunięciem tłoka. Typ strzykawki i logo producenta na strzykawce. Opakowanie 60 szt.  Strzykawka do pompy Kwapisz. </t>
  </si>
  <si>
    <t>Anoskop jednorazowego użytku 85x20mm</t>
  </si>
  <si>
    <t xml:space="preserve">Pakiet 45 Anoskop jednorazowego użytku					</t>
  </si>
  <si>
    <t>Wysokiej jakości paski niefarbujące do pomiaru PH. Opakowanie zawiera 100 szt pojedyńczych pasków, na których końcówkach umieszczona jest bibuła pokrywa specjalną mieszaniną związków chemicznych- indykatorów, barwników, które są kowalencyjnie związane z celulozą papieru wskaźnikowego. Zamawiający nie dopuszcza papierków wskaźnikowych, z uwagi na problem wyciekania zabarwionego wskaźnika. Paski mogą zostać bez konsekwencji pozostawione na dłuższy czas w mierzonym roztworze, niezanieczyszczając przy tym mierzonego medium.</t>
  </si>
  <si>
    <t>KOMPATYBILNY Z AIRVO 2 PODGRZEWANY UKŁAD ODDECHOWY ZE SPIRALĄ IZOLACYJNĄ DO ODDYCHANIA OGRZANYM I NAWILŻONYM POWIETRZEM W KOMPLECIE Z SAMONAPEŁNIAJĄCĄ SIĘ KOMORĄ Z DWOMA PŁYWAKAMI
Rura do oddychania ogrzewanym powietrzem do dostarczania nawilżonych gazów oddechowych z wbudowaną w ściankach podwójną spiralą grzejną. Dodatkowe zastosowanie spirali izolacyjnej z technologią Airspiral zawierającej poduszeczki z ogrzanym powietrzem otaczającej gaz oddechowy zmniejsza ryzyko tworzenia się skroplin.  Rura z wbudowanymi czujnikami temperatury. Zgodna z normą ISO 80601-2-74 oraz normą bezpieczeństwa elektrycznego IEC60601-1 (lub normami równoważnymi).  Kompatyblina z nawilżaczem serii Airvo2. Wytwarzana bez zawartości gumy, lateksu ani ftalanów (DEHP, DBP, BBP)Do użycia przy przepływach od 2 do 60 l/min w zależności od zastosowanego interfejsu. Kompatybilne przyłącza pacjenta: kaniula donosowa, bezpośrednie połączenie z rurką tracheostomijną. Stożkowe zakończenie rurki do oddychania kompatybilne zarówno z interfejsami dla dorosłych – kaniule jak i z interfejsami dla niemowląt i dzieci. Układ dodatkowo wyposażony w zacisk umożliwiający przymocowanie go do pościeli lub odzieży pacjenta. Długość układu 180 cm. Komora nawilżacza stanowi element układu oddechowego. Komora z automatycznym poborem wody, wyposażona w system podwójnego pływaka (pierwotnego i wtórnego) zabezpieczającego przed przelaniem wody oraz optymalnym wysyceniem dostarczanych gazów pary wodnej.  Podłączenie komory do nawilżacza za pomocą adaptera będącego w komplecie układu. Możliwość opcji z wyjściem z komory do podłączenia nebulizatora firmy Aerogen, do wyboru Zamawiającego przy składaniu zamówienia. Kompatybilność potwierdzona przez producenta urządzeń Airvo2 będących na wyposażeniu szpitala. Zamawiający wymaga produktu oryginalnego do urządzenia Airvo2 będącego na wyposażeniu szpitala.
Zestaw rura i komora nawilżacza przeznaczone do stosowania przez 14 dni. Każdy komplet pakowany oddzielnie. Opakowanie zbiorcze 10 sztuk.</t>
  </si>
  <si>
    <t>Igła jednorazowego użytku, cienkościenna, wykonana z nierdzewnej stali chromowo-niklowej, bardzo gładka powierzchnia, pokryta cienką warstwą silikonu, specjalny szlif minimalizujący ból podczas wkłucia, przezroczysty uchwyt igły wykonany z polipropylenu, kod koloru nasadek zgodny z ISO 6009 lub normą równoważną, op. 100 szt., rozmiar: 0,9x70mm (do głębokich iniekcji domięśniowych)</t>
  </si>
  <si>
    <t>Igła jednorazowego użytku, cienkościenna, wykonana z nierdzewnej stali chromowo-niklowej, bardzo gładka powierzchnia, pokryta cienką warstwą silikonu, specjalny szlif minimalizujący ból podczas wkłucia, przezroczysty uchwyt igły wykonany z polipropylenu, kod koloru nasadek zgodny z ISO 6009 lub normą równoważną, op. 100 szt., rozmiar: 0,8x120mm (do blokad nerwowych)</t>
  </si>
  <si>
    <t>Kaniula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przed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opakowania),skrzydełka i port boczny kodowane kolorem, zgodnie z ISO lub normą równoważną, wykonana z bikompatybilnego poliuretanu, nie zawiera PCV, DEHP, (wymagane badania laboratoryjne lub klinicznych potwierdzających biokompatybilność materiału,  z którego wykonane są oferowane kaniule), wyłącznie w rozmiarach G 24 07x19mm (przepływ 22ml/min), G 22 0,9x 25 mm (przepływ 36ml/min),  G 20 1,1x33 mm (przepływ 61ml/min), G 18 1,3x33 mm (przepływ 103ml/min),  17G 1,5x45mm (przepływ 128ml/min),16G 1.7x45mm (przepływ 200ml/min) 14G 2,1x45mm(przepłw 270ml/min)</t>
  </si>
  <si>
    <t>Jednorazowy zestaw laryngoskopowy, nierozłączalny (łyżka połączona z rękojeścią na stałe), gotowy do użytku po wyjęciu z opakowania, zgodny z normą ISO 7376 lub normą równoważną. W skład zestawu wchodzi:  łyżka typu Miller z chirurgicznej stali nierdzewnej  oraz rękojeść z tworzywa sztucznego z poprzecznymi frezami w postaci okręgów oraz z zainstalowaną baterią 6V. Możliwość szybkiego i bezdotykowego wyjęcia baterii po użyciu w celu ich bezpiecznej utylizacji.  Łyżka z wbudowanym źródłem światła typu LED oraz antyrefleksyjną, satynową powierzchnią.  Od strony pacjenta atraumatyczna, płaska.  Zestaw przetestowany pod kątem wytrzymałości połączenia siłą nacisku 15 kg.  (Potwierdzić oświadczeniem producenta - załączyć do oferty). Na górnej części łyżki podane informacje tj.: rozmiar i typ łyżki, symbol CE, numer katalogowy, symbol „nie do powtórnego użycia” (przekreślona cyfra 2), logo i nazwa producenta.                                                                                                                                                                                                                                                                                                                Rozmiar zestawu - kodowany kolorem na opakowaniu / dł. x szer. / typ rękojeści :
00 - dł. 44.0 mm x szer. 10.5 mm / rękojeść pediatryczna
0 - dł. 55.0 mm x szer. 10.5 mm / rękojeść pediatryczna
1 - dł. 81.0 mm x szer. 10.5 mm / rękojeść pediatryczna
2 - dł. 131.0 mm x szer. 13.0 mm) / rękojeść dorosły
3 - dł. 171.0 mm x szer. 13.0 mm / rękojeść dorosły
4 - dł. 182.0 mm x szer. 17.0 mm / rękojeść dorosły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nr katalogowy, datę ważności, nr serii (LOT), kod QR. Opakowanie oznaczone nazwą i logiem producenta. Okres ważności 3 lata. Produkt czysty mikrobiologicznie.</t>
  </si>
  <si>
    <t>Załącznik nr 2 do SWZ</t>
  </si>
  <si>
    <t>Wartość Vat [zł]</t>
  </si>
  <si>
    <t>Worek do moczu, 2000 ml, czas utrzymywania do 7 dni (potwierdzony oświadczeniem producenta), wykonany z PCV bez zawartości lateksu, dren o długości 110cm z klamrą zaciskową, zakończony łącznikiem schodkowym i zastawką antyrefluksyjną zapobiegającą cofaniu się moczu, podziałka co 100ml, posiadający port do pobierania próbek, tylna ściana worka biała umożliwiająca lepszą wizualizację wypełnienia worka, poprzeczny zawór odpływu, wzmocniony podwójny zgrzew w górnej i dolnej części worka, nazwa producenta na worku, opakowanie blister-pack.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</si>
</sst>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zł&quot;;[Red]\-#,##0.00\ &quot;zł&quot;"/>
    <numFmt numFmtId="44" formatCode="_-* #,##0.00\ &quot;zł&quot;_-;\-* #,##0.00\ &quot;zł&quot;_-;_-* &quot;-&quot;??\ &quot;zł&quot;_-;_-@_-"/>
    <numFmt numFmtId="43" formatCode="_-* #,##0.00_-;\-* #,##0.00_-;_-* &quot;-&quot;??_-;_-@_-"/>
    <numFmt numFmtId="164" formatCode="#,##0.00\ &quot;zł&quot;"/>
    <numFmt numFmtId="165" formatCode="_-* #,##0_-;\-* #,##0_-;_-* &quot;-&quot;??_-;_-@_-"/>
    <numFmt numFmtId="166" formatCode="[$-415]General"/>
    <numFmt numFmtId="167" formatCode="#,##0.00&quot; &quot;[$zł-415];[Red]&quot;-&quot;#,##0.00&quot; &quot;[$zł-415]"/>
  </numFmts>
  <fonts count="2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9"/>
      <name val="Calibri"/>
      <family val="2"/>
      <charset val="238"/>
      <scheme val="minor"/>
    </font>
    <font>
      <sz val="11"/>
      <name val="Calibri"/>
      <family val="2"/>
      <charset val="238"/>
      <scheme val="minor"/>
    </font>
    <font>
      <b/>
      <sz val="10"/>
      <name val="Calibri"/>
      <family val="2"/>
      <charset val="238"/>
      <scheme val="minor"/>
    </font>
    <font>
      <b/>
      <sz val="9"/>
      <name val="Calibri"/>
      <family val="2"/>
      <charset val="238"/>
      <scheme val="minor"/>
    </font>
    <font>
      <sz val="10"/>
      <name val="Calibri"/>
      <family val="2"/>
      <charset val="238"/>
      <scheme val="minor"/>
    </font>
    <font>
      <sz val="9"/>
      <name val="Calibri"/>
      <family val="2"/>
      <charset val="238"/>
    </font>
    <font>
      <sz val="11"/>
      <color rgb="FF000000"/>
      <name val="Calibri"/>
      <family val="2"/>
      <charset val="238"/>
    </font>
    <font>
      <sz val="10"/>
      <name val="Arial"/>
      <family val="2"/>
      <charset val="238"/>
    </font>
    <font>
      <sz val="11"/>
      <color rgb="FF000000"/>
      <name val="Arial1"/>
      <charset val="238"/>
    </font>
    <font>
      <sz val="10"/>
      <color theme="0"/>
      <name val="Calibri"/>
      <family val="2"/>
      <charset val="238"/>
      <scheme val="minor"/>
    </font>
    <font>
      <b/>
      <sz val="11"/>
      <name val="Calibri"/>
      <family val="2"/>
      <charset val="238"/>
      <scheme val="minor"/>
    </font>
    <font>
      <b/>
      <sz val="14"/>
      <color rgb="FF000000"/>
      <name val="Arial"/>
      <family val="2"/>
      <charset val="238"/>
    </font>
    <font>
      <sz val="10"/>
      <name val="Arial CE"/>
      <charset val="238"/>
    </font>
    <font>
      <sz val="12"/>
      <name val="Aptos"/>
      <family val="2"/>
    </font>
    <font>
      <sz val="11"/>
      <color indexed="56"/>
      <name val="Aptos"/>
      <family val="2"/>
    </font>
    <font>
      <sz val="10"/>
      <name val="Aptos"/>
      <family val="2"/>
    </font>
    <font>
      <sz val="10"/>
      <color theme="1"/>
      <name val="Calibri"/>
      <family val="2"/>
      <charset val="238"/>
      <scheme val="minor"/>
    </font>
    <font>
      <b/>
      <sz val="16"/>
      <name val="Calibri"/>
      <family val="2"/>
      <charset val="238"/>
      <scheme val="minor"/>
    </font>
  </fonts>
  <fills count="11">
    <fill>
      <patternFill patternType="none"/>
    </fill>
    <fill>
      <patternFill patternType="gray125"/>
    </fill>
    <fill>
      <patternFill patternType="solid">
        <fgColor theme="7" tint="0.79998168889431442"/>
        <bgColor indexed="64"/>
      </patternFill>
    </fill>
    <fill>
      <patternFill patternType="solid">
        <fgColor rgb="FFFFFFFF"/>
        <bgColor rgb="FFFFFFFF"/>
      </patternFill>
    </fill>
    <fill>
      <patternFill patternType="solid">
        <fgColor theme="0"/>
        <bgColor indexed="64"/>
      </patternFill>
    </fill>
    <fill>
      <patternFill patternType="solid">
        <fgColor theme="0"/>
        <bgColor rgb="FF00B0F0"/>
      </patternFill>
    </fill>
    <fill>
      <patternFill patternType="solid">
        <fgColor rgb="FFFFF1C5"/>
        <bgColor indexed="64"/>
      </patternFill>
    </fill>
    <fill>
      <patternFill patternType="solid">
        <fgColor theme="0"/>
        <bgColor rgb="FFFFFFFF"/>
      </patternFill>
    </fill>
    <fill>
      <patternFill patternType="solid">
        <fgColor theme="0"/>
        <bgColor rgb="FF0084D1"/>
      </patternFill>
    </fill>
    <fill>
      <patternFill patternType="solid">
        <fgColor rgb="FFFFFFFF"/>
        <bgColor indexed="64"/>
      </patternFill>
    </fill>
    <fill>
      <patternFill patternType="solid">
        <fgColor theme="7" tint="0.79998168889431442"/>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9" fillId="0" borderId="0" applyBorder="0" applyProtection="0"/>
    <xf numFmtId="0" fontId="10" fillId="0" borderId="0"/>
    <xf numFmtId="0" fontId="11" fillId="0" borderId="0"/>
    <xf numFmtId="44" fontId="11" fillId="0" borderId="0" applyFont="0" applyFill="0" applyBorder="0" applyAlignment="0" applyProtection="0"/>
    <xf numFmtId="0" fontId="15" fillId="0" borderId="0"/>
    <xf numFmtId="43" fontId="15" fillId="0" borderId="0" applyFont="0" applyFill="0" applyBorder="0" applyAlignment="0" applyProtection="0"/>
  </cellStyleXfs>
  <cellXfs count="234">
    <xf numFmtId="0" fontId="0" fillId="0" borderId="0" xfId="0"/>
    <xf numFmtId="0" fontId="3" fillId="0" borderId="0" xfId="0" applyFont="1" applyAlignment="1">
      <alignment horizontal="left" vertical="center" indent="1"/>
    </xf>
    <xf numFmtId="0" fontId="4" fillId="0" borderId="0" xfId="0" applyFont="1" applyAlignment="1">
      <alignment horizontal="center" vertical="center"/>
    </xf>
    <xf numFmtId="44" fontId="4" fillId="0" borderId="0" xfId="2" applyFont="1" applyAlignment="1">
      <alignment horizontal="center" vertical="center"/>
    </xf>
    <xf numFmtId="164" fontId="4" fillId="0" borderId="0" xfId="0" applyNumberFormat="1" applyFont="1" applyAlignment="1">
      <alignment horizontal="center" vertical="center"/>
    </xf>
    <xf numFmtId="0" fontId="4" fillId="0" borderId="0" xfId="0" applyFont="1"/>
    <xf numFmtId="0" fontId="5" fillId="2" borderId="1" xfId="0" applyFont="1" applyFill="1" applyBorder="1" applyAlignment="1">
      <alignment horizontal="left" vertical="center" indent="1"/>
    </xf>
    <xf numFmtId="49" fontId="6" fillId="2" borderId="1" xfId="0" applyNumberFormat="1" applyFont="1" applyFill="1" applyBorder="1" applyAlignment="1">
      <alignment horizontal="left" vertical="center" inden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44" fontId="7" fillId="2" borderId="1" xfId="2"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1" fontId="7" fillId="0" borderId="1" xfId="0" applyNumberFormat="1" applyFont="1" applyBorder="1" applyAlignment="1">
      <alignment horizontal="left" vertical="center" indent="1"/>
    </xf>
    <xf numFmtId="0" fontId="7" fillId="3" borderId="1" xfId="0" applyFont="1" applyFill="1" applyBorder="1" applyAlignment="1">
      <alignment horizontal="center" vertical="center"/>
    </xf>
    <xf numFmtId="165" fontId="7" fillId="0" borderId="1" xfId="1" applyNumberFormat="1" applyFont="1" applyBorder="1" applyAlignment="1">
      <alignment horizontal="center" vertical="center"/>
    </xf>
    <xf numFmtId="44" fontId="7" fillId="0" borderId="1" xfId="2" applyFont="1" applyBorder="1" applyAlignment="1">
      <alignment horizontal="center" vertical="center"/>
    </xf>
    <xf numFmtId="9" fontId="7" fillId="0" borderId="1" xfId="3" applyFont="1" applyBorder="1" applyAlignment="1">
      <alignment horizontal="center" vertical="center"/>
    </xf>
    <xf numFmtId="164" fontId="7" fillId="0" borderId="1" xfId="2" applyNumberFormat="1"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left" vertical="center" indent="1"/>
    </xf>
    <xf numFmtId="0" fontId="7" fillId="0" borderId="0" xfId="0" applyFont="1" applyAlignment="1">
      <alignment horizontal="center" vertical="center"/>
    </xf>
    <xf numFmtId="44" fontId="7" fillId="0" borderId="0" xfId="2"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vertical="center"/>
    </xf>
    <xf numFmtId="1" fontId="7" fillId="3" borderId="1" xfId="0" applyNumberFormat="1" applyFont="1" applyFill="1" applyBorder="1" applyAlignment="1">
      <alignment horizontal="left" vertical="center" indent="1"/>
    </xf>
    <xf numFmtId="44" fontId="7" fillId="4" borderId="1" xfId="2" applyFont="1" applyFill="1" applyBorder="1" applyAlignment="1">
      <alignment horizontal="center" vertical="center" wrapText="1"/>
    </xf>
    <xf numFmtId="44" fontId="7" fillId="4" borderId="1" xfId="2" applyFont="1" applyFill="1" applyBorder="1" applyAlignment="1">
      <alignment horizontal="center" vertical="center"/>
    </xf>
    <xf numFmtId="44" fontId="7" fillId="5" borderId="1" xfId="2" applyFont="1" applyFill="1" applyBorder="1" applyAlignment="1">
      <alignment horizontal="center" vertical="center" wrapText="1"/>
    </xf>
    <xf numFmtId="1" fontId="5" fillId="2" borderId="1" xfId="0" applyNumberFormat="1" applyFont="1" applyFill="1" applyBorder="1" applyAlignment="1">
      <alignment horizontal="left" vertical="center" wrapText="1" indent="1"/>
    </xf>
    <xf numFmtId="1" fontId="7" fillId="0" borderId="1" xfId="0" applyNumberFormat="1" applyFont="1" applyBorder="1" applyAlignment="1">
      <alignment horizontal="left" vertical="center" wrapText="1" indent="1"/>
    </xf>
    <xf numFmtId="165" fontId="7" fillId="0" borderId="1" xfId="1" applyNumberFormat="1" applyFont="1" applyBorder="1" applyAlignment="1">
      <alignment horizontal="center" vertical="center" wrapText="1"/>
    </xf>
    <xf numFmtId="49" fontId="3" fillId="0" borderId="1" xfId="0" applyNumberFormat="1" applyFont="1" applyBorder="1" applyAlignment="1">
      <alignment horizontal="left" vertical="center" wrapText="1" indent="1"/>
    </xf>
    <xf numFmtId="0" fontId="7" fillId="0" borderId="1" xfId="0" applyFont="1" applyBorder="1" applyAlignment="1">
      <alignment horizontal="center" vertical="center"/>
    </xf>
    <xf numFmtId="44" fontId="7" fillId="0" borderId="1" xfId="2" applyFont="1" applyBorder="1" applyAlignment="1">
      <alignment horizontal="center" vertical="center" wrapText="1"/>
    </xf>
    <xf numFmtId="1" fontId="7" fillId="0" borderId="0" xfId="0" applyNumberFormat="1" applyFont="1" applyAlignment="1">
      <alignment horizontal="left" vertical="center" indent="1"/>
    </xf>
    <xf numFmtId="165" fontId="7" fillId="0" borderId="0" xfId="1" applyNumberFormat="1" applyFont="1" applyBorder="1" applyAlignment="1">
      <alignment horizontal="center" vertical="center"/>
    </xf>
    <xf numFmtId="44" fontId="7" fillId="0" borderId="0" xfId="2" applyFont="1" applyBorder="1" applyAlignment="1">
      <alignment horizontal="center" vertical="center" wrapText="1"/>
    </xf>
    <xf numFmtId="44" fontId="7" fillId="0" borderId="0" xfId="2" applyFont="1" applyBorder="1" applyAlignment="1">
      <alignment horizontal="center" vertical="center"/>
    </xf>
    <xf numFmtId="164" fontId="7" fillId="0" borderId="0" xfId="2" applyNumberFormat="1" applyFont="1" applyBorder="1" applyAlignment="1">
      <alignment horizontal="center" vertical="center"/>
    </xf>
    <xf numFmtId="0" fontId="3" fillId="0" borderId="1" xfId="0" applyFont="1" applyBorder="1" applyAlignment="1">
      <alignment horizontal="left" vertical="center" wrapText="1" indent="1"/>
    </xf>
    <xf numFmtId="1" fontId="7" fillId="0" borderId="1" xfId="0" applyNumberFormat="1" applyFont="1" applyBorder="1" applyAlignment="1">
      <alignment horizontal="center" vertical="center"/>
    </xf>
    <xf numFmtId="165" fontId="7" fillId="4" borderId="1" xfId="1" applyNumberFormat="1" applyFont="1" applyFill="1" applyBorder="1" applyAlignment="1">
      <alignment horizontal="center" vertical="center"/>
    </xf>
    <xf numFmtId="9" fontId="7" fillId="0" borderId="3" xfId="3" applyFont="1" applyBorder="1" applyAlignment="1">
      <alignment horizontal="center" vertical="center"/>
    </xf>
    <xf numFmtId="165" fontId="7" fillId="0" borderId="0" xfId="1" applyNumberFormat="1" applyFont="1" applyAlignment="1">
      <alignment horizontal="center" vertical="center"/>
    </xf>
    <xf numFmtId="0" fontId="7" fillId="0" borderId="4" xfId="0" applyFont="1" applyBorder="1" applyAlignment="1">
      <alignment horizontal="center" vertical="center"/>
    </xf>
    <xf numFmtId="164" fontId="7" fillId="0" borderId="0" xfId="2" applyNumberFormat="1" applyFont="1" applyAlignment="1">
      <alignment horizontal="center" vertical="center"/>
    </xf>
    <xf numFmtId="1" fontId="7" fillId="3" borderId="1" xfId="4" applyNumberFormat="1" applyFont="1" applyFill="1" applyBorder="1" applyAlignment="1">
      <alignment horizontal="left" vertical="center" indent="1"/>
    </xf>
    <xf numFmtId="49" fontId="3" fillId="3" borderId="1" xfId="4" applyNumberFormat="1" applyFont="1" applyFill="1" applyBorder="1" applyAlignment="1">
      <alignment horizontal="left" vertical="center" wrapText="1" indent="1"/>
    </xf>
    <xf numFmtId="0" fontId="7" fillId="3" borderId="1" xfId="4" applyNumberFormat="1" applyFont="1" applyFill="1" applyBorder="1" applyAlignment="1">
      <alignment horizontal="center" vertical="center"/>
    </xf>
    <xf numFmtId="164" fontId="7" fillId="0" borderId="3" xfId="2" applyNumberFormat="1" applyFont="1" applyBorder="1" applyAlignment="1">
      <alignment horizontal="center" vertical="center"/>
    </xf>
    <xf numFmtId="164" fontId="7" fillId="0" borderId="4" xfId="2" applyNumberFormat="1" applyFont="1" applyBorder="1" applyAlignment="1">
      <alignment horizontal="center" vertical="center"/>
    </xf>
    <xf numFmtId="9" fontId="7" fillId="2"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1" xfId="0" applyFont="1" applyBorder="1" applyAlignment="1">
      <alignment horizontal="left" vertical="center" indent="1"/>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4" fontId="7" fillId="2" borderId="5" xfId="2" applyNumberFormat="1" applyFont="1" applyFill="1" applyBorder="1" applyAlignment="1">
      <alignment horizontal="center" vertical="center" wrapText="1"/>
    </xf>
    <xf numFmtId="1" fontId="10" fillId="3" borderId="1" xfId="0" applyNumberFormat="1" applyFont="1" applyFill="1" applyBorder="1" applyAlignment="1">
      <alignment horizontal="left" vertical="center" indent="1"/>
    </xf>
    <xf numFmtId="164" fontId="7" fillId="0" borderId="1" xfId="0" applyNumberFormat="1" applyFont="1" applyBorder="1" applyAlignment="1">
      <alignment horizontal="center" vertical="center"/>
    </xf>
    <xf numFmtId="9" fontId="7" fillId="0" borderId="0" xfId="0" applyNumberFormat="1" applyFont="1" applyAlignment="1">
      <alignment horizontal="center" vertical="center"/>
    </xf>
    <xf numFmtId="164" fontId="7" fillId="0" borderId="5" xfId="2" applyNumberFormat="1" applyFont="1" applyBorder="1" applyAlignment="1">
      <alignment horizontal="center" vertical="center"/>
    </xf>
    <xf numFmtId="1" fontId="5" fillId="2" borderId="1" xfId="0" applyNumberFormat="1" applyFont="1" applyFill="1" applyBorder="1" applyAlignment="1">
      <alignment horizontal="left" vertical="center" indent="1"/>
    </xf>
    <xf numFmtId="0" fontId="7" fillId="2" borderId="1" xfId="0" applyFont="1" applyFill="1" applyBorder="1" applyAlignment="1">
      <alignment horizontal="center" vertical="center"/>
    </xf>
    <xf numFmtId="165" fontId="7" fillId="2" borderId="1" xfId="1" applyNumberFormat="1" applyFont="1" applyFill="1" applyBorder="1" applyAlignment="1">
      <alignment horizontal="center" vertical="center"/>
    </xf>
    <xf numFmtId="44" fontId="7" fillId="2" borderId="1" xfId="2" applyFont="1" applyFill="1" applyBorder="1" applyAlignment="1">
      <alignment horizontal="center" vertical="center"/>
    </xf>
    <xf numFmtId="9" fontId="7" fillId="2" borderId="1" xfId="0" applyNumberFormat="1" applyFont="1" applyFill="1" applyBorder="1" applyAlignment="1">
      <alignment horizontal="center" vertical="center"/>
    </xf>
    <xf numFmtId="164" fontId="7" fillId="2" borderId="5" xfId="2" applyNumberFormat="1" applyFont="1" applyFill="1" applyBorder="1" applyAlignment="1">
      <alignment horizontal="center" vertical="center"/>
    </xf>
    <xf numFmtId="44" fontId="7" fillId="2" borderId="3" xfId="2" applyFont="1" applyFill="1" applyBorder="1" applyAlignment="1">
      <alignment horizontal="center" vertical="center"/>
    </xf>
    <xf numFmtId="9" fontId="7" fillId="0" borderId="3" xfId="0" applyNumberFormat="1" applyFont="1" applyBorder="1" applyAlignment="1">
      <alignment horizontal="center" vertical="center"/>
    </xf>
    <xf numFmtId="9" fontId="7" fillId="0" borderId="4" xfId="0" applyNumberFormat="1" applyFont="1" applyBorder="1" applyAlignment="1">
      <alignment horizontal="center" vertical="center"/>
    </xf>
    <xf numFmtId="0" fontId="5" fillId="2" borderId="1" xfId="0" applyFont="1" applyFill="1" applyBorder="1" applyAlignment="1">
      <alignment horizontal="left" vertical="center" wrapText="1" indent="1"/>
    </xf>
    <xf numFmtId="164" fontId="7" fillId="2" borderId="1" xfId="0" applyNumberFormat="1" applyFont="1" applyFill="1" applyBorder="1" applyAlignment="1">
      <alignment horizontal="center" vertical="center"/>
    </xf>
    <xf numFmtId="164" fontId="7" fillId="2" borderId="1" xfId="2" applyNumberFormat="1" applyFont="1" applyFill="1" applyBorder="1" applyAlignment="1">
      <alignment horizontal="center" vertical="center"/>
    </xf>
    <xf numFmtId="44" fontId="7" fillId="2" borderId="1" xfId="7" applyFont="1" applyFill="1" applyBorder="1" applyAlignment="1">
      <alignment horizontal="center" vertical="center"/>
    </xf>
    <xf numFmtId="8" fontId="7" fillId="0" borderId="1" xfId="0" applyNumberFormat="1" applyFont="1" applyBorder="1" applyAlignment="1">
      <alignment horizontal="center" vertical="center"/>
    </xf>
    <xf numFmtId="44" fontId="7" fillId="0" borderId="1" xfId="7" applyFont="1" applyBorder="1" applyAlignment="1">
      <alignment horizontal="center" vertical="center"/>
    </xf>
    <xf numFmtId="0" fontId="7" fillId="3" borderId="0" xfId="0" applyFont="1" applyFill="1" applyAlignment="1">
      <alignment horizontal="center" vertical="center"/>
    </xf>
    <xf numFmtId="44" fontId="7" fillId="0" borderId="0" xfId="7" applyFont="1" applyBorder="1" applyAlignment="1">
      <alignment horizontal="center" vertical="center"/>
    </xf>
    <xf numFmtId="164" fontId="7" fillId="2" borderId="1" xfId="7" applyNumberFormat="1" applyFont="1" applyFill="1" applyBorder="1" applyAlignment="1">
      <alignment horizontal="center" vertical="center"/>
    </xf>
    <xf numFmtId="49" fontId="7" fillId="3" borderId="1" xfId="0" applyNumberFormat="1" applyFont="1" applyFill="1" applyBorder="1" applyAlignment="1">
      <alignment vertical="center"/>
    </xf>
    <xf numFmtId="44" fontId="7" fillId="8" borderId="1" xfId="7" applyFont="1" applyFill="1" applyBorder="1" applyAlignment="1">
      <alignment horizontal="center" vertical="center"/>
    </xf>
    <xf numFmtId="164" fontId="7" fillId="0" borderId="1" xfId="7" applyNumberFormat="1" applyFont="1" applyBorder="1" applyAlignment="1">
      <alignment horizontal="center" vertical="center"/>
    </xf>
    <xf numFmtId="164" fontId="7" fillId="0" borderId="0" xfId="7" applyNumberFormat="1" applyFont="1" applyAlignment="1">
      <alignment horizontal="center" vertical="center"/>
    </xf>
    <xf numFmtId="44" fontId="7" fillId="0" borderId="0" xfId="7" applyFont="1" applyAlignment="1">
      <alignment horizontal="center" vertical="center"/>
    </xf>
    <xf numFmtId="9" fontId="7" fillId="2" borderId="1" xfId="3" applyFont="1" applyFill="1" applyBorder="1" applyAlignment="1">
      <alignment horizontal="center" vertical="center"/>
    </xf>
    <xf numFmtId="44" fontId="7" fillId="4" borderId="1" xfId="7" applyFont="1" applyFill="1" applyBorder="1" applyAlignment="1">
      <alignment horizontal="center" vertical="center"/>
    </xf>
    <xf numFmtId="1" fontId="7" fillId="3" borderId="0" xfId="0" applyNumberFormat="1" applyFont="1" applyFill="1" applyAlignment="1">
      <alignment horizontal="left" vertical="center" indent="1"/>
    </xf>
    <xf numFmtId="1" fontId="7" fillId="3" borderId="3" xfId="4" applyNumberFormat="1" applyFont="1" applyFill="1" applyBorder="1" applyAlignment="1">
      <alignment horizontal="left" vertical="center" indent="1"/>
    </xf>
    <xf numFmtId="0" fontId="7" fillId="3" borderId="3" xfId="4" applyNumberFormat="1" applyFont="1" applyFill="1" applyBorder="1" applyAlignment="1">
      <alignment horizontal="center" vertical="center"/>
    </xf>
    <xf numFmtId="165" fontId="7" fillId="0" borderId="3" xfId="1" applyNumberFormat="1" applyFont="1" applyBorder="1" applyAlignment="1">
      <alignment horizontal="center" vertical="center"/>
    </xf>
    <xf numFmtId="44" fontId="7" fillId="0" borderId="3" xfId="7" applyFont="1" applyBorder="1" applyAlignment="1">
      <alignment horizontal="center" vertical="center"/>
    </xf>
    <xf numFmtId="44" fontId="7" fillId="0" borderId="4" xfId="7" applyFont="1" applyBorder="1" applyAlignment="1">
      <alignment horizontal="center" vertical="center"/>
    </xf>
    <xf numFmtId="44" fontId="7" fillId="0" borderId="4" xfId="2" applyFont="1" applyBorder="1" applyAlignment="1">
      <alignment horizontal="center" vertical="center"/>
    </xf>
    <xf numFmtId="164" fontId="7" fillId="0" borderId="4" xfId="7" applyNumberFormat="1" applyFont="1" applyBorder="1" applyAlignment="1">
      <alignment horizontal="center" vertical="center"/>
    </xf>
    <xf numFmtId="44" fontId="7" fillId="2" borderId="3" xfId="7" applyFont="1" applyFill="1" applyBorder="1" applyAlignment="1">
      <alignment horizontal="center" vertical="center"/>
    </xf>
    <xf numFmtId="164" fontId="7" fillId="0" borderId="5" xfId="7" applyNumberFormat="1" applyFont="1" applyBorder="1" applyAlignment="1">
      <alignment horizontal="center" vertical="center"/>
    </xf>
    <xf numFmtId="44" fontId="5" fillId="0" borderId="1" xfId="7" applyFont="1" applyBorder="1" applyAlignment="1">
      <alignment horizontal="center" vertical="center"/>
    </xf>
    <xf numFmtId="164" fontId="7" fillId="2" borderId="5" xfId="7" applyNumberFormat="1" applyFont="1" applyFill="1" applyBorder="1" applyAlignment="1">
      <alignment horizontal="center" vertical="center"/>
    </xf>
    <xf numFmtId="44" fontId="7" fillId="0" borderId="6" xfId="7" applyFont="1" applyBorder="1" applyAlignment="1">
      <alignment horizontal="center" vertical="center"/>
    </xf>
    <xf numFmtId="9" fontId="7" fillId="0" borderId="0" xfId="3" applyFont="1" applyAlignment="1">
      <alignment horizontal="center" vertical="center"/>
    </xf>
    <xf numFmtId="1" fontId="5" fillId="2" borderId="7" xfId="0" applyNumberFormat="1" applyFont="1" applyFill="1" applyBorder="1" applyAlignment="1">
      <alignment horizontal="left" vertical="center" indent="1"/>
    </xf>
    <xf numFmtId="0" fontId="7" fillId="0" borderId="7" xfId="0" applyFont="1" applyBorder="1" applyAlignment="1">
      <alignment horizontal="left" vertical="center" indent="1"/>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7" fillId="0" borderId="10" xfId="2" applyFont="1" applyBorder="1" applyAlignment="1">
      <alignment horizontal="center" vertical="center"/>
    </xf>
    <xf numFmtId="9" fontId="7" fillId="0" borderId="5" xfId="3" applyFont="1" applyBorder="1" applyAlignment="1">
      <alignment horizontal="center" vertical="center"/>
    </xf>
    <xf numFmtId="0" fontId="7" fillId="0" borderId="11" xfId="0" applyFont="1" applyBorder="1" applyAlignment="1">
      <alignment horizontal="center" vertical="center"/>
    </xf>
    <xf numFmtId="44" fontId="7" fillId="0" borderId="12" xfId="2" applyFont="1" applyBorder="1" applyAlignment="1">
      <alignment horizontal="center" vertical="center"/>
    </xf>
    <xf numFmtId="0" fontId="7" fillId="2" borderId="1" xfId="0" applyFont="1" applyFill="1" applyBorder="1"/>
    <xf numFmtId="44" fontId="7" fillId="0" borderId="3" xfId="2" applyFont="1" applyBorder="1" applyAlignment="1">
      <alignment horizontal="center" vertical="center"/>
    </xf>
    <xf numFmtId="164" fontId="7" fillId="0" borderId="3" xfId="7" applyNumberFormat="1" applyFont="1" applyBorder="1" applyAlignment="1">
      <alignment horizontal="center" vertical="center"/>
    </xf>
    <xf numFmtId="0" fontId="7" fillId="0" borderId="1" xfId="0" applyFont="1" applyBorder="1"/>
    <xf numFmtId="165" fontId="7" fillId="3" borderId="1" xfId="1" applyNumberFormat="1" applyFont="1" applyFill="1" applyBorder="1" applyAlignment="1">
      <alignment horizontal="center" vertical="center"/>
    </xf>
    <xf numFmtId="0" fontId="7" fillId="3" borderId="7" xfId="0" applyFont="1" applyFill="1" applyBorder="1" applyAlignment="1">
      <alignment horizontal="center" vertical="center"/>
    </xf>
    <xf numFmtId="44" fontId="7" fillId="5" borderId="1" xfId="7" applyFont="1" applyFill="1" applyBorder="1" applyAlignment="1">
      <alignment horizontal="center" vertical="center"/>
    </xf>
    <xf numFmtId="1" fontId="7" fillId="7" borderId="0" xfId="0" applyNumberFormat="1" applyFont="1" applyFill="1" applyAlignment="1">
      <alignment horizontal="left" vertical="center" indent="1"/>
    </xf>
    <xf numFmtId="0" fontId="7" fillId="7" borderId="0" xfId="0" applyFont="1" applyFill="1" applyAlignment="1">
      <alignment horizontal="center" vertical="center"/>
    </xf>
    <xf numFmtId="165" fontId="7" fillId="4" borderId="0" xfId="1" applyNumberFormat="1" applyFont="1" applyFill="1" applyAlignment="1">
      <alignment horizontal="center" vertical="center"/>
    </xf>
    <xf numFmtId="44" fontId="7" fillId="4" borderId="0" xfId="7" applyFont="1" applyFill="1" applyAlignment="1">
      <alignment horizontal="center" vertical="center"/>
    </xf>
    <xf numFmtId="44" fontId="7" fillId="4" borderId="0" xfId="2" applyFont="1" applyFill="1" applyAlignment="1">
      <alignment horizontal="center" vertical="center"/>
    </xf>
    <xf numFmtId="0" fontId="7" fillId="4" borderId="0" xfId="0" applyFont="1" applyFill="1" applyAlignment="1">
      <alignment horizontal="center" vertical="center"/>
    </xf>
    <xf numFmtId="164" fontId="7" fillId="4" borderId="0" xfId="7" applyNumberFormat="1" applyFont="1" applyFill="1" applyAlignment="1">
      <alignment horizontal="center" vertical="center"/>
    </xf>
    <xf numFmtId="44" fontId="7" fillId="4" borderId="0" xfId="7" applyFont="1" applyFill="1" applyBorder="1" applyAlignment="1">
      <alignment horizontal="center" vertical="center"/>
    </xf>
    <xf numFmtId="0" fontId="5" fillId="2" borderId="7" xfId="0" applyFont="1" applyFill="1" applyBorder="1" applyAlignment="1">
      <alignment horizontal="left" vertical="center" indent="1"/>
    </xf>
    <xf numFmtId="164" fontId="7" fillId="0" borderId="1" xfId="0" applyNumberFormat="1" applyFont="1" applyBorder="1" applyAlignment="1">
      <alignment vertical="center"/>
    </xf>
    <xf numFmtId="0" fontId="7" fillId="0" borderId="12" xfId="0" applyFont="1" applyBorder="1" applyAlignment="1">
      <alignment horizontal="left" vertical="center" indent="1"/>
    </xf>
    <xf numFmtId="0" fontId="7" fillId="0" borderId="2" xfId="0" applyFont="1" applyBorder="1" applyAlignment="1">
      <alignment horizontal="center" vertical="center"/>
    </xf>
    <xf numFmtId="167" fontId="7" fillId="0" borderId="2" xfId="0" applyNumberFormat="1" applyFont="1" applyBorder="1" applyAlignment="1">
      <alignment horizontal="center" vertical="center"/>
    </xf>
    <xf numFmtId="44" fontId="7" fillId="0" borderId="2" xfId="2" applyFont="1" applyBorder="1" applyAlignment="1">
      <alignment horizontal="center" vertical="center"/>
    </xf>
    <xf numFmtId="9" fontId="7" fillId="0" borderId="2" xfId="3" applyFont="1" applyBorder="1" applyAlignment="1">
      <alignment horizontal="center" vertical="center"/>
    </xf>
    <xf numFmtId="164" fontId="7" fillId="0" borderId="2" xfId="0" applyNumberFormat="1" applyFont="1" applyBorder="1" applyAlignment="1">
      <alignment horizontal="center" vertical="center"/>
    </xf>
    <xf numFmtId="0" fontId="7" fillId="0" borderId="13" xfId="0" applyFont="1" applyBorder="1" applyAlignment="1">
      <alignment horizontal="left" vertical="center" indent="1"/>
    </xf>
    <xf numFmtId="44" fontId="7" fillId="2" borderId="1" xfId="7" applyFont="1" applyFill="1" applyBorder="1" applyAlignment="1">
      <alignment horizontal="left" vertical="center"/>
    </xf>
    <xf numFmtId="44"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2" borderId="1" xfId="0" applyFont="1" applyFill="1" applyBorder="1" applyAlignment="1">
      <alignment horizontal="left" vertical="center"/>
    </xf>
    <xf numFmtId="0" fontId="7" fillId="0" borderId="1" xfId="1" applyNumberFormat="1" applyFont="1" applyBorder="1" applyAlignment="1">
      <alignment horizontal="center" vertical="center"/>
    </xf>
    <xf numFmtId="164" fontId="7" fillId="0" borderId="0" xfId="7" applyNumberFormat="1" applyFont="1" applyBorder="1" applyAlignment="1">
      <alignment horizontal="center" vertical="center"/>
    </xf>
    <xf numFmtId="0" fontId="7" fillId="0" borderId="0" xfId="0" applyFont="1"/>
    <xf numFmtId="44" fontId="7" fillId="0" borderId="1" xfId="7" applyFont="1" applyFill="1" applyBorder="1" applyAlignment="1">
      <alignment horizontal="center" vertical="center"/>
    </xf>
    <xf numFmtId="0" fontId="7" fillId="6" borderId="1" xfId="0" applyFont="1" applyFill="1" applyBorder="1"/>
    <xf numFmtId="165" fontId="7" fillId="0" borderId="1" xfId="1" applyNumberFormat="1" applyFont="1" applyFill="1" applyBorder="1" applyAlignment="1">
      <alignment horizontal="center" vertical="center"/>
    </xf>
    <xf numFmtId="44" fontId="7" fillId="0" borderId="1" xfId="2" applyFont="1" applyFill="1" applyBorder="1" applyAlignment="1">
      <alignment horizontal="center" vertical="center"/>
    </xf>
    <xf numFmtId="9" fontId="7" fillId="0" borderId="1" xfId="3" applyFont="1" applyFill="1" applyBorder="1" applyAlignment="1">
      <alignment horizontal="center" vertical="center"/>
    </xf>
    <xf numFmtId="164" fontId="7" fillId="0" borderId="1" xfId="7" applyNumberFormat="1" applyFont="1" applyFill="1" applyBorder="1" applyAlignment="1">
      <alignment horizontal="center" vertical="center"/>
    </xf>
    <xf numFmtId="44" fontId="7" fillId="0" borderId="1" xfId="2" applyFont="1" applyBorder="1" applyAlignment="1">
      <alignment vertical="center"/>
    </xf>
    <xf numFmtId="9" fontId="7" fillId="0" borderId="1" xfId="0" applyNumberFormat="1" applyFont="1" applyBorder="1" applyAlignment="1">
      <alignment vertical="center"/>
    </xf>
    <xf numFmtId="44" fontId="12" fillId="4" borderId="0" xfId="2" applyFont="1" applyFill="1" applyAlignment="1">
      <alignment horizontal="center" vertical="center"/>
    </xf>
    <xf numFmtId="0" fontId="4" fillId="0" borderId="0" xfId="0" applyFont="1" applyAlignment="1">
      <alignment horizontal="left" vertical="center" indent="1"/>
    </xf>
    <xf numFmtId="44" fontId="2" fillId="4" borderId="0" xfId="2" applyFont="1" applyFill="1" applyAlignment="1">
      <alignment horizontal="center" vertical="center"/>
    </xf>
    <xf numFmtId="0" fontId="13" fillId="0" borderId="0" xfId="0" applyFont="1"/>
    <xf numFmtId="1" fontId="5" fillId="2" borderId="15" xfId="0" applyNumberFormat="1" applyFont="1" applyFill="1" applyBorder="1" applyAlignment="1">
      <alignment horizontal="center" vertical="center"/>
    </xf>
    <xf numFmtId="49" fontId="6" fillId="2" borderId="15" xfId="0" applyNumberFormat="1" applyFont="1" applyFill="1" applyBorder="1" applyAlignment="1">
      <alignment horizontal="left" vertical="center" indent="1"/>
    </xf>
    <xf numFmtId="0" fontId="7" fillId="2" borderId="15" xfId="0" applyFont="1" applyFill="1" applyBorder="1" applyAlignment="1">
      <alignment horizontal="center" vertical="center"/>
    </xf>
    <xf numFmtId="44" fontId="7" fillId="2" borderId="15" xfId="2" applyFont="1" applyFill="1" applyBorder="1" applyAlignment="1">
      <alignment horizontal="center" vertical="center"/>
    </xf>
    <xf numFmtId="9" fontId="7" fillId="2" borderId="15" xfId="0" applyNumberFormat="1" applyFont="1" applyFill="1" applyBorder="1" applyAlignment="1">
      <alignment horizontal="center" vertical="center"/>
    </xf>
    <xf numFmtId="164" fontId="7" fillId="2" borderId="15" xfId="2" applyNumberFormat="1" applyFont="1" applyFill="1" applyBorder="1" applyAlignment="1">
      <alignment horizontal="center" vertical="center"/>
    </xf>
    <xf numFmtId="1" fontId="7" fillId="0" borderId="6" xfId="0" applyNumberFormat="1" applyFont="1" applyBorder="1" applyAlignment="1">
      <alignment horizontal="center" vertical="center"/>
    </xf>
    <xf numFmtId="49" fontId="3" fillId="3" borderId="6" xfId="0" applyNumberFormat="1" applyFont="1" applyFill="1" applyBorder="1" applyAlignment="1">
      <alignment horizontal="left" vertical="center" wrapText="1" indent="1"/>
    </xf>
    <xf numFmtId="0" fontId="7" fillId="0" borderId="6" xfId="0" applyFont="1" applyBorder="1" applyAlignment="1">
      <alignment horizontal="center" vertical="center"/>
    </xf>
    <xf numFmtId="44" fontId="7" fillId="0" borderId="6" xfId="2" applyFont="1" applyBorder="1" applyAlignment="1">
      <alignment horizontal="center" vertical="center"/>
    </xf>
    <xf numFmtId="9" fontId="7" fillId="0" borderId="6" xfId="3" applyFont="1" applyBorder="1" applyAlignment="1">
      <alignment horizontal="center" vertical="center"/>
    </xf>
    <xf numFmtId="164" fontId="7" fillId="0" borderId="6" xfId="2" applyNumberFormat="1" applyFont="1" applyBorder="1" applyAlignment="1">
      <alignment horizontal="center" vertical="center"/>
    </xf>
    <xf numFmtId="1" fontId="7" fillId="3" borderId="1" xfId="0" applyNumberFormat="1" applyFont="1" applyFill="1" applyBorder="1" applyAlignment="1">
      <alignment horizontal="center" vertical="center"/>
    </xf>
    <xf numFmtId="49" fontId="3" fillId="3" borderId="1" xfId="0" applyNumberFormat="1" applyFont="1" applyFill="1" applyBorder="1" applyAlignment="1">
      <alignment horizontal="left" vertical="center" wrapText="1" indent="1"/>
    </xf>
    <xf numFmtId="0" fontId="5" fillId="10" borderId="15" xfId="0" applyFont="1" applyFill="1" applyBorder="1" applyAlignment="1">
      <alignment horizontal="center" vertical="center"/>
    </xf>
    <xf numFmtId="165" fontId="5" fillId="2" borderId="15" xfId="1" applyNumberFormat="1" applyFont="1" applyFill="1" applyBorder="1" applyAlignment="1">
      <alignment horizontal="center" vertical="center"/>
    </xf>
    <xf numFmtId="44" fontId="5" fillId="2" borderId="15" xfId="2" applyFont="1" applyFill="1" applyBorder="1" applyAlignment="1">
      <alignment horizontal="center" vertical="center"/>
    </xf>
    <xf numFmtId="49" fontId="6" fillId="2" borderId="1" xfId="0" applyNumberFormat="1" applyFont="1" applyFill="1" applyBorder="1" applyAlignment="1">
      <alignment horizontal="left" vertical="center" wrapText="1" indent="1"/>
    </xf>
    <xf numFmtId="49" fontId="8" fillId="3" borderId="2" xfId="0" applyNumberFormat="1" applyFont="1" applyFill="1" applyBorder="1" applyAlignment="1">
      <alignment horizontal="left" vertical="center" wrapText="1" indent="1"/>
    </xf>
    <xf numFmtId="0" fontId="3" fillId="0" borderId="0" xfId="0" applyFont="1" applyAlignment="1">
      <alignment horizontal="left" vertical="center" wrapText="1" indent="1"/>
    </xf>
    <xf numFmtId="49" fontId="3" fillId="0" borderId="0" xfId="0" applyNumberFormat="1" applyFont="1" applyAlignment="1">
      <alignment horizontal="left" vertical="center" wrapText="1" indent="1"/>
    </xf>
    <xf numFmtId="1" fontId="6" fillId="2" borderId="1" xfId="0" applyNumberFormat="1" applyFont="1" applyFill="1" applyBorder="1" applyAlignment="1">
      <alignment horizontal="left" vertical="center" wrapText="1" indent="1"/>
    </xf>
    <xf numFmtId="49" fontId="3" fillId="7" borderId="1" xfId="0" applyNumberFormat="1" applyFont="1" applyFill="1" applyBorder="1" applyAlignment="1">
      <alignment horizontal="left" vertical="center" wrapText="1" indent="1"/>
    </xf>
    <xf numFmtId="49" fontId="3" fillId="3" borderId="0" xfId="0" applyNumberFormat="1" applyFont="1" applyFill="1" applyAlignment="1">
      <alignment horizontal="left" vertical="center" wrapText="1" indent="1"/>
    </xf>
    <xf numFmtId="0" fontId="6" fillId="2" borderId="1" xfId="5" applyFont="1" applyFill="1" applyBorder="1" applyAlignment="1">
      <alignment horizontal="left" vertical="center" wrapText="1" indent="1"/>
    </xf>
    <xf numFmtId="49" fontId="3" fillId="3" borderId="1" xfId="6" applyNumberFormat="1" applyFont="1" applyFill="1" applyBorder="1" applyAlignment="1">
      <alignment horizontal="left" vertical="center" wrapText="1" indent="1"/>
    </xf>
    <xf numFmtId="49" fontId="3" fillId="3" borderId="3" xfId="4" applyNumberFormat="1" applyFont="1" applyFill="1" applyBorder="1" applyAlignment="1">
      <alignment horizontal="left" vertical="center" wrapText="1" indent="1"/>
    </xf>
    <xf numFmtId="49" fontId="3" fillId="3" borderId="8" xfId="4" applyNumberFormat="1"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49" fontId="3" fillId="7" borderId="0" xfId="0" applyNumberFormat="1" applyFont="1" applyFill="1" applyAlignment="1">
      <alignment horizontal="left" vertical="center" wrapText="1" indent="1"/>
    </xf>
    <xf numFmtId="49" fontId="6" fillId="2" borderId="1" xfId="0" applyNumberFormat="1" applyFont="1" applyFill="1" applyBorder="1" applyAlignment="1">
      <alignment horizontal="left" wrapText="1" indent="1"/>
    </xf>
    <xf numFmtId="0" fontId="3" fillId="0" borderId="2" xfId="0" applyFont="1" applyBorder="1" applyAlignment="1">
      <alignment horizontal="left" vertical="center" wrapText="1" indent="1"/>
    </xf>
    <xf numFmtId="0" fontId="3" fillId="0" borderId="12"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2" borderId="1" xfId="0" applyFont="1" applyFill="1" applyBorder="1" applyAlignment="1">
      <alignment horizontal="left" wrapText="1" indent="1"/>
    </xf>
    <xf numFmtId="0" fontId="3" fillId="4" borderId="14" xfId="5" applyFont="1" applyFill="1" applyBorder="1" applyAlignment="1">
      <alignment horizontal="left" vertical="center" wrapText="1" indent="1"/>
    </xf>
    <xf numFmtId="49" fontId="3" fillId="7" borderId="2" xfId="0" applyNumberFormat="1" applyFont="1" applyFill="1" applyBorder="1" applyAlignment="1">
      <alignment horizontal="left" vertical="center" wrapText="1" indent="1"/>
    </xf>
    <xf numFmtId="0" fontId="3" fillId="0" borderId="1" xfId="5" applyFont="1" applyBorder="1" applyAlignment="1">
      <alignment horizontal="left" vertical="center" wrapText="1" indent="1"/>
    </xf>
    <xf numFmtId="165" fontId="7" fillId="2" borderId="15" xfId="1" applyNumberFormat="1" applyFont="1" applyFill="1" applyBorder="1" applyAlignment="1">
      <alignment horizontal="center" vertical="center" wrapText="1"/>
    </xf>
    <xf numFmtId="0" fontId="4" fillId="0" borderId="1" xfId="0" applyFont="1" applyBorder="1"/>
    <xf numFmtId="165" fontId="7" fillId="0" borderId="6" xfId="1" applyNumberFormat="1" applyFont="1" applyBorder="1" applyAlignment="1">
      <alignment horizontal="center" vertical="center"/>
    </xf>
    <xf numFmtId="164" fontId="17" fillId="0" borderId="6" xfId="8" applyNumberFormat="1" applyFont="1" applyBorder="1" applyAlignment="1">
      <alignment horizontal="right" vertical="center"/>
    </xf>
    <xf numFmtId="10" fontId="17" fillId="0" borderId="6" xfId="8" applyNumberFormat="1" applyFont="1" applyBorder="1" applyAlignment="1">
      <alignment horizontal="right" vertical="center"/>
    </xf>
    <xf numFmtId="164" fontId="17" fillId="0" borderId="1" xfId="8" applyNumberFormat="1" applyFont="1" applyBorder="1" applyAlignment="1">
      <alignment horizontal="right" vertical="center"/>
    </xf>
    <xf numFmtId="10" fontId="17" fillId="0" borderId="1" xfId="8" applyNumberFormat="1" applyFont="1" applyBorder="1" applyAlignment="1">
      <alignment horizontal="right" vertical="center"/>
    </xf>
    <xf numFmtId="0" fontId="16" fillId="0" borderId="0" xfId="8" applyFont="1"/>
    <xf numFmtId="49" fontId="3" fillId="3" borderId="1" xfId="0" applyNumberFormat="1" applyFont="1" applyFill="1" applyBorder="1" applyAlignment="1">
      <alignment horizontal="left" vertical="center" wrapText="1"/>
    </xf>
    <xf numFmtId="0" fontId="18" fillId="4" borderId="6" xfId="8" applyFont="1" applyFill="1" applyBorder="1" applyAlignment="1">
      <alignment horizontal="center" vertical="center"/>
    </xf>
    <xf numFmtId="0" fontId="7" fillId="4" borderId="6" xfId="8" applyFont="1" applyFill="1" applyBorder="1" applyAlignment="1">
      <alignment horizontal="left" vertical="center" wrapText="1"/>
    </xf>
    <xf numFmtId="0" fontId="7" fillId="0" borderId="6" xfId="8" applyFont="1" applyBorder="1" applyAlignment="1">
      <alignment horizontal="right" vertical="center" wrapText="1" indent="1"/>
    </xf>
    <xf numFmtId="165" fontId="7" fillId="4" borderId="6" xfId="9" applyNumberFormat="1" applyFont="1" applyFill="1" applyBorder="1" applyAlignment="1">
      <alignment horizontal="right" vertical="center"/>
    </xf>
    <xf numFmtId="0" fontId="18" fillId="4" borderId="1" xfId="8" applyFont="1" applyFill="1" applyBorder="1" applyAlignment="1">
      <alignment horizontal="center" vertical="center"/>
    </xf>
    <xf numFmtId="0" fontId="7" fillId="0" borderId="1" xfId="8" applyFont="1" applyBorder="1" applyAlignment="1">
      <alignment horizontal="left" vertical="center" wrapText="1"/>
    </xf>
    <xf numFmtId="165" fontId="7" fillId="4" borderId="1" xfId="9" applyNumberFormat="1" applyFont="1" applyFill="1" applyBorder="1" applyAlignment="1">
      <alignment horizontal="right" vertical="center"/>
    </xf>
    <xf numFmtId="0" fontId="7" fillId="4" borderId="1" xfId="8" applyFont="1" applyFill="1" applyBorder="1" applyAlignment="1">
      <alignment horizontal="left" vertical="center" wrapText="1"/>
    </xf>
    <xf numFmtId="0" fontId="7" fillId="0" borderId="1" xfId="8" applyFont="1" applyBorder="1" applyAlignment="1">
      <alignment horizontal="right" vertical="center" wrapText="1" indent="1"/>
    </xf>
    <xf numFmtId="0" fontId="7" fillId="2" borderId="3" xfId="0" applyFont="1" applyFill="1" applyBorder="1" applyAlignment="1">
      <alignment horizontal="center" vertical="center"/>
    </xf>
    <xf numFmtId="165" fontId="7" fillId="2" borderId="3" xfId="1" applyNumberFormat="1" applyFont="1" applyFill="1" applyBorder="1" applyAlignment="1">
      <alignment horizontal="center" vertical="center" wrapText="1"/>
    </xf>
    <xf numFmtId="9" fontId="7" fillId="2" borderId="3" xfId="0" applyNumberFormat="1" applyFont="1" applyFill="1" applyBorder="1" applyAlignment="1">
      <alignment horizontal="center" vertical="center"/>
    </xf>
    <xf numFmtId="164" fontId="7" fillId="2" borderId="3" xfId="2" applyNumberFormat="1" applyFont="1" applyFill="1" applyBorder="1" applyAlignment="1">
      <alignment horizontal="center" vertical="center"/>
    </xf>
    <xf numFmtId="1" fontId="7" fillId="10" borderId="3" xfId="0" applyNumberFormat="1" applyFont="1" applyFill="1" applyBorder="1" applyAlignment="1">
      <alignment horizontal="left" vertical="center" indent="1"/>
    </xf>
    <xf numFmtId="0" fontId="19" fillId="0" borderId="1" xfId="0" applyFont="1" applyBorder="1" applyAlignment="1">
      <alignment vertical="center" wrapText="1"/>
    </xf>
    <xf numFmtId="0" fontId="4" fillId="0" borderId="1" xfId="0" applyFont="1" applyBorder="1" applyAlignment="1">
      <alignment horizontal="center" vertical="center"/>
    </xf>
    <xf numFmtId="44" fontId="5" fillId="0" borderId="15" xfId="2" applyFont="1" applyFill="1" applyBorder="1" applyAlignment="1">
      <alignment horizontal="center" vertical="center"/>
    </xf>
    <xf numFmtId="9" fontId="5" fillId="0" borderId="15" xfId="0" applyNumberFormat="1" applyFont="1" applyBorder="1" applyAlignment="1">
      <alignment horizontal="center" vertical="center"/>
    </xf>
    <xf numFmtId="164" fontId="5" fillId="0" borderId="15" xfId="2" applyNumberFormat="1" applyFont="1" applyFill="1" applyBorder="1" applyAlignment="1">
      <alignment horizontal="center" vertical="center"/>
    </xf>
    <xf numFmtId="1" fontId="5" fillId="10" borderId="1" xfId="0" applyNumberFormat="1" applyFont="1" applyFill="1" applyBorder="1" applyAlignment="1">
      <alignment vertical="center" wrapText="1"/>
    </xf>
    <xf numFmtId="1" fontId="5" fillId="0" borderId="1" xfId="0" applyNumberFormat="1" applyFont="1" applyBorder="1" applyAlignment="1">
      <alignment vertical="center" wrapText="1"/>
    </xf>
    <xf numFmtId="1" fontId="5" fillId="0" borderId="0" xfId="0" applyNumberFormat="1" applyFont="1" applyAlignment="1">
      <alignment horizontal="left" vertical="center" indent="1"/>
    </xf>
    <xf numFmtId="164" fontId="17" fillId="0" borderId="20" xfId="8" applyNumberFormat="1" applyFont="1" applyBorder="1" applyAlignment="1">
      <alignment horizontal="right" vertical="center"/>
    </xf>
    <xf numFmtId="164" fontId="17" fillId="0" borderId="7" xfId="8" applyNumberFormat="1" applyFont="1" applyBorder="1" applyAlignment="1">
      <alignment horizontal="right" vertical="center"/>
    </xf>
    <xf numFmtId="1" fontId="5" fillId="10" borderId="1" xfId="0" applyNumberFormat="1" applyFont="1" applyFill="1" applyBorder="1" applyAlignment="1">
      <alignment vertical="center"/>
    </xf>
    <xf numFmtId="1" fontId="5" fillId="0" borderId="1" xfId="0" applyNumberFormat="1" applyFont="1" applyBorder="1" applyAlignment="1">
      <alignment vertical="center"/>
    </xf>
    <xf numFmtId="167" fontId="7" fillId="0" borderId="11" xfId="0" applyNumberFormat="1" applyFont="1" applyBorder="1" applyAlignment="1">
      <alignment horizontal="center" vertical="center"/>
    </xf>
    <xf numFmtId="1" fontId="5" fillId="10" borderId="16" xfId="0" applyNumberFormat="1" applyFont="1" applyFill="1" applyBorder="1" applyAlignment="1">
      <alignment horizontal="left" vertical="center" indent="1"/>
    </xf>
    <xf numFmtId="1" fontId="5" fillId="10" borderId="17" xfId="0" applyNumberFormat="1" applyFont="1" applyFill="1" applyBorder="1" applyAlignment="1">
      <alignment horizontal="left" vertical="center" indent="1"/>
    </xf>
    <xf numFmtId="44" fontId="20" fillId="0" borderId="0" xfId="2" applyFont="1" applyAlignment="1">
      <alignment horizontal="center" vertical="center"/>
    </xf>
    <xf numFmtId="1" fontId="13" fillId="10" borderId="18" xfId="0" applyNumberFormat="1" applyFont="1" applyFill="1" applyBorder="1" applyAlignment="1">
      <alignment horizontal="left" vertical="center" indent="1"/>
    </xf>
    <xf numFmtId="1" fontId="13" fillId="10" borderId="19" xfId="0" applyNumberFormat="1" applyFont="1" applyFill="1" applyBorder="1" applyAlignment="1">
      <alignment horizontal="left" vertical="center" indent="1"/>
    </xf>
    <xf numFmtId="1" fontId="14" fillId="0" borderId="0" xfId="0" applyNumberFormat="1" applyFont="1" applyAlignment="1">
      <alignment horizontal="left" vertical="center" wrapText="1"/>
    </xf>
    <xf numFmtId="1" fontId="13" fillId="10" borderId="16" xfId="0" applyNumberFormat="1" applyFont="1" applyFill="1" applyBorder="1" applyAlignment="1">
      <alignment horizontal="left" vertical="center" indent="1"/>
    </xf>
    <xf numFmtId="1" fontId="13" fillId="10" borderId="17" xfId="0" applyNumberFormat="1" applyFont="1" applyFill="1" applyBorder="1" applyAlignment="1">
      <alignment horizontal="left" vertical="center" indent="1"/>
    </xf>
  </cellXfs>
  <cellStyles count="10">
    <cellStyle name="Dziesiętny" xfId="1" builtinId="3"/>
    <cellStyle name="Dziesiętny 2" xfId="9" xr:uid="{6680DCC5-3E44-4DDC-83BB-2A5599C74C01}"/>
    <cellStyle name="Normalny" xfId="0" builtinId="0"/>
    <cellStyle name="Normalny 2" xfId="5" xr:uid="{311E83B5-FAD9-4705-8F33-181D7E084A32}"/>
    <cellStyle name="Normalny 2 2" xfId="4" xr:uid="{C8CFF78C-4F6D-496B-942C-6CD46B380563}"/>
    <cellStyle name="Normalny 3" xfId="8" xr:uid="{5962289D-297F-48E6-B361-E7037DDFBE57}"/>
    <cellStyle name="Normalny 5" xfId="6" xr:uid="{EF9AF614-1C71-4C2E-915F-9A4BA2DA9B5D}"/>
    <cellStyle name="Procentowy" xfId="3" builtinId="5"/>
    <cellStyle name="Walutowy" xfId="2" builtinId="4"/>
    <cellStyle name="Walutowy 3" xfId="7" xr:uid="{0885A41B-4E4B-4586-B281-1022A0FD4E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7079-41CE-4D35-A9E2-3D3B161580D4}">
  <sheetPr>
    <pageSetUpPr fitToPage="1"/>
  </sheetPr>
  <dimension ref="A1:K274"/>
  <sheetViews>
    <sheetView tabSelected="1" view="pageBreakPreview" topLeftCell="A166" zoomScale="80" zoomScaleNormal="80" zoomScaleSheetLayoutView="80" workbookViewId="0">
      <selection activeCell="B171" sqref="B171"/>
    </sheetView>
  </sheetViews>
  <sheetFormatPr defaultColWidth="9.140625" defaultRowHeight="15"/>
  <cols>
    <col min="1" max="1" width="11" style="149" customWidth="1"/>
    <col min="2" max="2" width="71.85546875" style="1" customWidth="1"/>
    <col min="3" max="3" width="7.5703125" style="2" customWidth="1"/>
    <col min="4" max="4" width="9.140625" style="2"/>
    <col min="5" max="5" width="11.28515625" style="2" customWidth="1"/>
    <col min="6" max="6" width="17.28515625" style="3" customWidth="1"/>
    <col min="7" max="7" width="9.140625" style="2"/>
    <col min="8" max="8" width="17" style="4" customWidth="1"/>
    <col min="9" max="9" width="22.28515625" style="5" customWidth="1"/>
    <col min="10" max="10" width="23" style="5" customWidth="1"/>
    <col min="11" max="16384" width="9.140625" style="5"/>
  </cols>
  <sheetData>
    <row r="1" spans="1:11" ht="43.5" customHeight="1">
      <c r="A1" s="231" t="s">
        <v>200</v>
      </c>
      <c r="B1" s="231"/>
      <c r="C1" s="231"/>
      <c r="D1" s="231"/>
      <c r="E1" s="231"/>
      <c r="I1" s="228" t="s">
        <v>225</v>
      </c>
      <c r="J1" s="228"/>
      <c r="K1" s="228"/>
    </row>
    <row r="2" spans="1:11">
      <c r="H2" s="2"/>
      <c r="I2" s="4"/>
    </row>
    <row r="3" spans="1:11">
      <c r="A3" s="70" t="s">
        <v>0</v>
      </c>
      <c r="B3" s="7" t="s">
        <v>1</v>
      </c>
      <c r="C3" s="8" t="s">
        <v>2</v>
      </c>
      <c r="D3" s="9" t="s">
        <v>3</v>
      </c>
      <c r="E3" s="10" t="s">
        <v>4</v>
      </c>
      <c r="F3" s="10" t="s">
        <v>5</v>
      </c>
      <c r="G3" s="8" t="s">
        <v>6</v>
      </c>
      <c r="H3" s="8" t="s">
        <v>226</v>
      </c>
      <c r="I3" s="11" t="s">
        <v>7</v>
      </c>
      <c r="J3" s="8" t="s">
        <v>8</v>
      </c>
    </row>
    <row r="4" spans="1:11" ht="144">
      <c r="A4" s="12">
        <v>1</v>
      </c>
      <c r="B4" s="198" t="s">
        <v>9</v>
      </c>
      <c r="C4" s="13" t="s">
        <v>10</v>
      </c>
      <c r="D4" s="14">
        <v>200</v>
      </c>
      <c r="E4" s="15"/>
      <c r="F4" s="15"/>
      <c r="G4" s="16"/>
      <c r="H4" s="17"/>
      <c r="I4" s="18"/>
      <c r="J4" s="191"/>
    </row>
    <row r="5" spans="1:11" ht="101.25" customHeight="1">
      <c r="A5" s="12">
        <v>2</v>
      </c>
      <c r="B5" s="165" t="s">
        <v>11</v>
      </c>
      <c r="C5" s="13" t="s">
        <v>10</v>
      </c>
      <c r="D5" s="14">
        <v>30</v>
      </c>
      <c r="E5" s="15"/>
      <c r="F5" s="15"/>
      <c r="G5" s="16"/>
      <c r="H5" s="17"/>
      <c r="I5" s="18"/>
      <c r="J5" s="191"/>
    </row>
    <row r="6" spans="1:11" ht="66.75" customHeight="1">
      <c r="A6" s="12">
        <v>3</v>
      </c>
      <c r="B6" s="165" t="s">
        <v>12</v>
      </c>
      <c r="C6" s="13" t="s">
        <v>10</v>
      </c>
      <c r="D6" s="14">
        <v>150</v>
      </c>
      <c r="E6" s="15"/>
      <c r="F6" s="15"/>
      <c r="G6" s="16"/>
      <c r="H6" s="17"/>
      <c r="I6" s="18"/>
      <c r="J6" s="191"/>
    </row>
    <row r="7" spans="1:11" ht="78" customHeight="1">
      <c r="A7" s="12">
        <v>4</v>
      </c>
      <c r="B7" s="165" t="s">
        <v>13</v>
      </c>
      <c r="C7" s="13" t="s">
        <v>10</v>
      </c>
      <c r="D7" s="14">
        <v>10</v>
      </c>
      <c r="E7" s="15"/>
      <c r="F7" s="15"/>
      <c r="G7" s="16"/>
      <c r="H7" s="17"/>
      <c r="I7" s="18"/>
      <c r="J7" s="191"/>
    </row>
    <row r="8" spans="1:11" ht="96">
      <c r="A8" s="12">
        <v>5</v>
      </c>
      <c r="B8" s="165" t="s">
        <v>14</v>
      </c>
      <c r="C8" s="13" t="s">
        <v>10</v>
      </c>
      <c r="D8" s="14">
        <v>10</v>
      </c>
      <c r="E8" s="15"/>
      <c r="F8" s="15"/>
      <c r="G8" s="16"/>
      <c r="H8" s="17"/>
      <c r="I8" s="18"/>
      <c r="J8" s="191"/>
    </row>
    <row r="9" spans="1:11" ht="108">
      <c r="A9" s="12">
        <v>6</v>
      </c>
      <c r="B9" s="165" t="s">
        <v>15</v>
      </c>
      <c r="C9" s="13" t="s">
        <v>10</v>
      </c>
      <c r="D9" s="14">
        <v>5</v>
      </c>
      <c r="E9" s="15"/>
      <c r="F9" s="15"/>
      <c r="G9" s="16"/>
      <c r="H9" s="17"/>
      <c r="I9" s="18"/>
      <c r="J9" s="191"/>
    </row>
    <row r="10" spans="1:11" ht="84">
      <c r="A10" s="12">
        <v>7</v>
      </c>
      <c r="B10" s="165" t="s">
        <v>16</v>
      </c>
      <c r="C10" s="13" t="s">
        <v>10</v>
      </c>
      <c r="D10" s="14">
        <v>10</v>
      </c>
      <c r="E10" s="15"/>
      <c r="F10" s="15"/>
      <c r="G10" s="16"/>
      <c r="H10" s="17"/>
      <c r="I10" s="18"/>
      <c r="J10" s="191"/>
    </row>
    <row r="11" spans="1:11" ht="15.75" thickBot="1">
      <c r="A11" s="226" t="s">
        <v>199</v>
      </c>
      <c r="B11" s="227"/>
      <c r="C11" s="166"/>
      <c r="D11" s="167"/>
      <c r="E11" s="168"/>
      <c r="F11" s="21">
        <f>SUM(F4:F10)</f>
        <v>0</v>
      </c>
      <c r="G11" s="20"/>
      <c r="H11" s="22">
        <f>H27:I27</f>
        <v>0</v>
      </c>
      <c r="I11" s="23">
        <f>SUM(I4:I10)</f>
        <v>0</v>
      </c>
    </row>
    <row r="13" spans="1:11">
      <c r="A13" s="6" t="s">
        <v>17</v>
      </c>
      <c r="B13" s="169" t="s">
        <v>18</v>
      </c>
      <c r="C13" s="8" t="s">
        <v>2</v>
      </c>
      <c r="D13" s="9" t="s">
        <v>3</v>
      </c>
      <c r="E13" s="10" t="s">
        <v>4</v>
      </c>
      <c r="F13" s="10" t="s">
        <v>5</v>
      </c>
      <c r="G13" s="8" t="s">
        <v>6</v>
      </c>
      <c r="H13" s="8" t="s">
        <v>226</v>
      </c>
      <c r="I13" s="11" t="s">
        <v>7</v>
      </c>
      <c r="J13" s="8" t="s">
        <v>8</v>
      </c>
    </row>
    <row r="14" spans="1:11" ht="36">
      <c r="A14" s="24">
        <v>1</v>
      </c>
      <c r="B14" s="170" t="s">
        <v>19</v>
      </c>
      <c r="C14" s="13" t="s">
        <v>10</v>
      </c>
      <c r="D14" s="14">
        <v>600</v>
      </c>
      <c r="E14" s="25"/>
      <c r="F14" s="15"/>
      <c r="G14" s="16"/>
      <c r="H14" s="17"/>
      <c r="I14" s="18"/>
      <c r="J14" s="191"/>
    </row>
    <row r="15" spans="1:11" ht="48">
      <c r="A15" s="24">
        <v>2</v>
      </c>
      <c r="B15" s="170" t="s">
        <v>20</v>
      </c>
      <c r="C15" s="13" t="s">
        <v>10</v>
      </c>
      <c r="D15" s="14">
        <v>300</v>
      </c>
      <c r="E15" s="25"/>
      <c r="F15" s="15"/>
      <c r="G15" s="16"/>
      <c r="H15" s="17"/>
      <c r="I15" s="18"/>
      <c r="J15" s="191"/>
    </row>
    <row r="16" spans="1:11" ht="24">
      <c r="A16" s="24">
        <v>3</v>
      </c>
      <c r="B16" s="170" t="s">
        <v>21</v>
      </c>
      <c r="C16" s="13" t="s">
        <v>10</v>
      </c>
      <c r="D16" s="14">
        <v>250</v>
      </c>
      <c r="E16" s="25"/>
      <c r="F16" s="15"/>
      <c r="G16" s="16"/>
      <c r="H16" s="17"/>
      <c r="I16" s="18"/>
      <c r="J16" s="191"/>
    </row>
    <row r="17" spans="1:10" ht="156">
      <c r="A17" s="24">
        <v>4</v>
      </c>
      <c r="B17" s="170" t="s">
        <v>22</v>
      </c>
      <c r="C17" s="13" t="s">
        <v>10</v>
      </c>
      <c r="D17" s="14">
        <v>550</v>
      </c>
      <c r="E17" s="26"/>
      <c r="F17" s="15"/>
      <c r="G17" s="16"/>
      <c r="H17" s="17"/>
      <c r="I17" s="18"/>
      <c r="J17" s="191"/>
    </row>
    <row r="18" spans="1:10" ht="48">
      <c r="A18" s="24">
        <v>5</v>
      </c>
      <c r="B18" s="170" t="s">
        <v>215</v>
      </c>
      <c r="C18" s="13" t="s">
        <v>10</v>
      </c>
      <c r="D18" s="14">
        <v>300</v>
      </c>
      <c r="E18" s="27"/>
      <c r="F18" s="15"/>
      <c r="G18" s="16"/>
      <c r="H18" s="17"/>
      <c r="I18" s="18"/>
      <c r="J18" s="191"/>
    </row>
    <row r="19" spans="1:10">
      <c r="A19" s="24">
        <v>6</v>
      </c>
      <c r="B19" s="170" t="s">
        <v>23</v>
      </c>
      <c r="C19" s="13" t="s">
        <v>24</v>
      </c>
      <c r="D19" s="14">
        <v>10</v>
      </c>
      <c r="E19" s="26"/>
      <c r="F19" s="15"/>
      <c r="G19" s="16"/>
      <c r="H19" s="17"/>
      <c r="I19" s="18"/>
      <c r="J19" s="191"/>
    </row>
    <row r="20" spans="1:10" ht="60">
      <c r="A20" s="24">
        <v>7</v>
      </c>
      <c r="B20" s="170" t="s">
        <v>25</v>
      </c>
      <c r="C20" s="13" t="s">
        <v>10</v>
      </c>
      <c r="D20" s="14">
        <v>90</v>
      </c>
      <c r="E20" s="15"/>
      <c r="F20" s="15"/>
      <c r="G20" s="16"/>
      <c r="H20" s="17"/>
      <c r="I20" s="18"/>
      <c r="J20" s="191"/>
    </row>
    <row r="21" spans="1:10" ht="15.75" thickBot="1">
      <c r="A21" s="226" t="s">
        <v>199</v>
      </c>
      <c r="B21" s="227"/>
      <c r="C21" s="166"/>
      <c r="D21" s="167"/>
      <c r="E21" s="168"/>
      <c r="F21" s="21">
        <f>SUM(F14:F20)</f>
        <v>0</v>
      </c>
      <c r="G21" s="20"/>
      <c r="H21" s="22">
        <f>SUM(H14:H20)</f>
        <v>0</v>
      </c>
      <c r="I21" s="23">
        <f>SUM(I14:I20)</f>
        <v>0</v>
      </c>
    </row>
    <row r="22" spans="1:10">
      <c r="B22" s="171"/>
    </row>
    <row r="23" spans="1:10">
      <c r="A23" s="28" t="s">
        <v>26</v>
      </c>
      <c r="B23" s="169" t="s">
        <v>27</v>
      </c>
      <c r="C23" s="8" t="s">
        <v>2</v>
      </c>
      <c r="D23" s="9" t="s">
        <v>3</v>
      </c>
      <c r="E23" s="10" t="s">
        <v>4</v>
      </c>
      <c r="F23" s="10" t="s">
        <v>5</v>
      </c>
      <c r="G23" s="8" t="s">
        <v>6</v>
      </c>
      <c r="H23" s="8" t="s">
        <v>226</v>
      </c>
      <c r="I23" s="11" t="s">
        <v>7</v>
      </c>
      <c r="J23" s="8" t="s">
        <v>8</v>
      </c>
    </row>
    <row r="24" spans="1:10" ht="60">
      <c r="A24" s="29">
        <v>1</v>
      </c>
      <c r="B24" s="165" t="s">
        <v>28</v>
      </c>
      <c r="C24" s="13" t="s">
        <v>10</v>
      </c>
      <c r="D24" s="30">
        <v>500</v>
      </c>
      <c r="E24" s="15"/>
      <c r="F24" s="15"/>
      <c r="G24" s="16"/>
      <c r="H24" s="17"/>
      <c r="I24" s="18"/>
      <c r="J24" s="191"/>
    </row>
    <row r="25" spans="1:10" ht="69" customHeight="1">
      <c r="A25" s="24">
        <v>2</v>
      </c>
      <c r="B25" s="165" t="s">
        <v>29</v>
      </c>
      <c r="C25" s="13" t="s">
        <v>10</v>
      </c>
      <c r="D25" s="30">
        <v>1000</v>
      </c>
      <c r="E25" s="15"/>
      <c r="F25" s="15"/>
      <c r="G25" s="16"/>
      <c r="H25" s="17"/>
      <c r="I25" s="18"/>
      <c r="J25" s="191"/>
    </row>
    <row r="26" spans="1:10" ht="44.25" customHeight="1">
      <c r="A26" s="12">
        <v>3</v>
      </c>
      <c r="B26" s="31" t="s">
        <v>30</v>
      </c>
      <c r="C26" s="32" t="s">
        <v>31</v>
      </c>
      <c r="D26" s="14">
        <v>50</v>
      </c>
      <c r="E26" s="33"/>
      <c r="F26" s="15"/>
      <c r="G26" s="16"/>
      <c r="H26" s="17"/>
      <c r="I26" s="18"/>
      <c r="J26" s="191"/>
    </row>
    <row r="27" spans="1:10" ht="15.75" thickBot="1">
      <c r="A27" s="226" t="s">
        <v>199</v>
      </c>
      <c r="B27" s="227"/>
      <c r="C27" s="166"/>
      <c r="D27" s="167"/>
      <c r="E27" s="168"/>
      <c r="F27" s="37">
        <f>SUM(F24:F26)</f>
        <v>0</v>
      </c>
      <c r="G27" s="20"/>
      <c r="H27" s="38">
        <f>SUM(H24:H26)</f>
        <v>0</v>
      </c>
      <c r="I27" s="23"/>
    </row>
    <row r="28" spans="1:10">
      <c r="A28" s="34"/>
      <c r="B28" s="172"/>
      <c r="C28" s="20"/>
      <c r="D28" s="35"/>
      <c r="E28" s="36"/>
      <c r="F28" s="37"/>
      <c r="G28" s="20"/>
      <c r="H28" s="38"/>
      <c r="I28" s="23"/>
    </row>
    <row r="29" spans="1:10">
      <c r="A29" s="28" t="s">
        <v>32</v>
      </c>
      <c r="B29" s="169" t="s">
        <v>33</v>
      </c>
      <c r="C29" s="8" t="s">
        <v>2</v>
      </c>
      <c r="D29" s="9" t="s">
        <v>3</v>
      </c>
      <c r="E29" s="10" t="s">
        <v>4</v>
      </c>
      <c r="F29" s="10" t="s">
        <v>5</v>
      </c>
      <c r="G29" s="8" t="s">
        <v>6</v>
      </c>
      <c r="H29" s="8" t="s">
        <v>226</v>
      </c>
      <c r="I29" s="11" t="s">
        <v>7</v>
      </c>
      <c r="J29" s="8" t="s">
        <v>8</v>
      </c>
    </row>
    <row r="30" spans="1:10" ht="60">
      <c r="A30" s="12">
        <v>1</v>
      </c>
      <c r="B30" s="39" t="s">
        <v>34</v>
      </c>
      <c r="C30" s="40" t="s">
        <v>35</v>
      </c>
      <c r="D30" s="41">
        <v>23000</v>
      </c>
      <c r="E30" s="15"/>
      <c r="F30" s="15"/>
      <c r="G30" s="16"/>
      <c r="H30" s="17"/>
      <c r="I30" s="18"/>
      <c r="J30" s="191"/>
    </row>
    <row r="31" spans="1:10" ht="48">
      <c r="A31" s="12">
        <v>2</v>
      </c>
      <c r="B31" s="39" t="s">
        <v>36</v>
      </c>
      <c r="C31" s="40" t="s">
        <v>35</v>
      </c>
      <c r="D31" s="14">
        <v>8500</v>
      </c>
      <c r="E31" s="15"/>
      <c r="F31" s="15"/>
      <c r="G31" s="42"/>
      <c r="H31" s="17"/>
      <c r="I31" s="18"/>
      <c r="J31" s="191"/>
    </row>
    <row r="32" spans="1:10" ht="15.75" thickBot="1">
      <c r="A32" s="226" t="s">
        <v>199</v>
      </c>
      <c r="B32" s="227"/>
      <c r="C32" s="166"/>
      <c r="D32" s="167"/>
      <c r="E32" s="168"/>
      <c r="F32" s="21">
        <f>SUM(F30:F31)</f>
        <v>0</v>
      </c>
      <c r="G32" s="44"/>
      <c r="H32" s="45">
        <f>H31+H30</f>
        <v>0</v>
      </c>
      <c r="I32" s="23"/>
    </row>
    <row r="33" spans="1:10">
      <c r="B33" s="171"/>
    </row>
    <row r="34" spans="1:10">
      <c r="A34" s="28" t="s">
        <v>37</v>
      </c>
      <c r="B34" s="169" t="s">
        <v>38</v>
      </c>
      <c r="C34" s="8" t="s">
        <v>2</v>
      </c>
      <c r="D34" s="9" t="s">
        <v>3</v>
      </c>
      <c r="E34" s="10" t="s">
        <v>4</v>
      </c>
      <c r="F34" s="10" t="s">
        <v>5</v>
      </c>
      <c r="G34" s="8" t="s">
        <v>6</v>
      </c>
      <c r="H34" s="8" t="s">
        <v>226</v>
      </c>
      <c r="I34" s="11" t="s">
        <v>7</v>
      </c>
      <c r="J34" s="8" t="s">
        <v>8</v>
      </c>
    </row>
    <row r="35" spans="1:10" ht="84">
      <c r="A35" s="46">
        <v>1</v>
      </c>
      <c r="B35" s="47" t="s">
        <v>39</v>
      </c>
      <c r="C35" s="48" t="s">
        <v>24</v>
      </c>
      <c r="D35" s="14">
        <v>2</v>
      </c>
      <c r="E35" s="15"/>
      <c r="F35" s="15"/>
      <c r="G35" s="42"/>
      <c r="H35" s="49"/>
      <c r="I35" s="32"/>
      <c r="J35" s="191"/>
    </row>
    <row r="36" spans="1:10" ht="15.75" thickBot="1">
      <c r="A36" s="226" t="s">
        <v>199</v>
      </c>
      <c r="B36" s="227"/>
      <c r="C36" s="166"/>
      <c r="D36" s="167"/>
      <c r="E36" s="168"/>
      <c r="F36" s="21">
        <f>F35</f>
        <v>0</v>
      </c>
      <c r="G36" s="44"/>
      <c r="H36" s="50">
        <f>H35</f>
        <v>0</v>
      </c>
      <c r="I36" s="23"/>
    </row>
    <row r="37" spans="1:10">
      <c r="B37" s="171"/>
    </row>
    <row r="38" spans="1:10">
      <c r="A38" s="28" t="s">
        <v>40</v>
      </c>
      <c r="B38" s="169" t="s">
        <v>41</v>
      </c>
      <c r="C38" s="8" t="s">
        <v>2</v>
      </c>
      <c r="D38" s="9" t="s">
        <v>3</v>
      </c>
      <c r="E38" s="10" t="s">
        <v>4</v>
      </c>
      <c r="F38" s="10" t="s">
        <v>5</v>
      </c>
      <c r="G38" s="51" t="s">
        <v>6</v>
      </c>
      <c r="H38" s="8" t="s">
        <v>226</v>
      </c>
      <c r="I38" s="11" t="s">
        <v>7</v>
      </c>
      <c r="J38" s="52" t="s">
        <v>8</v>
      </c>
    </row>
    <row r="39" spans="1:10" ht="300">
      <c r="A39" s="53">
        <v>1</v>
      </c>
      <c r="B39" s="39" t="s">
        <v>42</v>
      </c>
      <c r="C39" s="32" t="s">
        <v>43</v>
      </c>
      <c r="D39" s="30">
        <v>50</v>
      </c>
      <c r="E39" s="15"/>
      <c r="F39" s="15"/>
      <c r="G39" s="54"/>
      <c r="H39" s="17"/>
      <c r="I39" s="32"/>
      <c r="J39" s="191"/>
    </row>
    <row r="40" spans="1:10" ht="168">
      <c r="A40" s="53">
        <v>2</v>
      </c>
      <c r="B40" s="39" t="s">
        <v>44</v>
      </c>
      <c r="C40" s="32" t="s">
        <v>43</v>
      </c>
      <c r="D40" s="14">
        <v>50</v>
      </c>
      <c r="E40" s="15"/>
      <c r="F40" s="15"/>
      <c r="G40" s="54"/>
      <c r="H40" s="17"/>
      <c r="I40" s="55"/>
      <c r="J40" s="191"/>
    </row>
    <row r="41" spans="1:10" ht="132">
      <c r="A41" s="53">
        <v>3</v>
      </c>
      <c r="B41" s="39" t="s">
        <v>45</v>
      </c>
      <c r="C41" s="32" t="s">
        <v>10</v>
      </c>
      <c r="D41" s="14">
        <v>50</v>
      </c>
      <c r="E41" s="15"/>
      <c r="F41" s="15"/>
      <c r="G41" s="54"/>
      <c r="H41" s="17"/>
      <c r="I41" s="32"/>
      <c r="J41" s="191"/>
    </row>
    <row r="42" spans="1:10">
      <c r="A42" s="19"/>
      <c r="B42" s="171"/>
      <c r="C42" s="20"/>
      <c r="D42" s="35"/>
      <c r="E42" s="37"/>
      <c r="F42" s="21">
        <f>SUM(F39:F41)</f>
        <v>0</v>
      </c>
      <c r="G42" s="20"/>
      <c r="H42" s="22">
        <f>SUM(H39:H41)</f>
        <v>0</v>
      </c>
      <c r="I42" s="20"/>
    </row>
    <row r="43" spans="1:10">
      <c r="B43" s="171"/>
    </row>
    <row r="44" spans="1:10">
      <c r="A44" s="28" t="s">
        <v>46</v>
      </c>
      <c r="B44" s="169" t="s">
        <v>47</v>
      </c>
      <c r="C44" s="8" t="s">
        <v>2</v>
      </c>
      <c r="D44" s="9" t="s">
        <v>3</v>
      </c>
      <c r="E44" s="10" t="s">
        <v>4</v>
      </c>
      <c r="F44" s="10" t="s">
        <v>5</v>
      </c>
      <c r="G44" s="51" t="s">
        <v>6</v>
      </c>
      <c r="H44" s="8" t="s">
        <v>226</v>
      </c>
      <c r="I44" s="56" t="s">
        <v>7</v>
      </c>
      <c r="J44" s="10" t="s">
        <v>48</v>
      </c>
    </row>
    <row r="45" spans="1:10" ht="60">
      <c r="A45" s="57">
        <v>1</v>
      </c>
      <c r="B45" s="47" t="s">
        <v>49</v>
      </c>
      <c r="C45" s="13" t="s">
        <v>43</v>
      </c>
      <c r="D45" s="41">
        <v>300</v>
      </c>
      <c r="E45" s="15"/>
      <c r="F45" s="15"/>
      <c r="G45" s="16"/>
      <c r="H45" s="58"/>
      <c r="I45" s="32"/>
      <c r="J45" s="191"/>
    </row>
    <row r="46" spans="1:10" ht="48">
      <c r="A46" s="57">
        <v>2</v>
      </c>
      <c r="B46" s="47" t="s">
        <v>50</v>
      </c>
      <c r="C46" s="13" t="s">
        <v>43</v>
      </c>
      <c r="D46" s="41">
        <v>250</v>
      </c>
      <c r="E46" s="15"/>
      <c r="F46" s="15"/>
      <c r="G46" s="16"/>
      <c r="H46" s="58"/>
      <c r="I46" s="32"/>
      <c r="J46" s="191"/>
    </row>
    <row r="47" spans="1:10" ht="36">
      <c r="A47" s="57">
        <v>3</v>
      </c>
      <c r="B47" s="165" t="s">
        <v>51</v>
      </c>
      <c r="C47" s="13" t="s">
        <v>10</v>
      </c>
      <c r="D47" s="14">
        <v>1900</v>
      </c>
      <c r="E47" s="15"/>
      <c r="F47" s="15"/>
      <c r="G47" s="54"/>
      <c r="H47" s="58"/>
      <c r="I47" s="32"/>
      <c r="J47" s="191"/>
    </row>
    <row r="48" spans="1:10">
      <c r="A48" s="57">
        <v>4</v>
      </c>
      <c r="B48" s="165" t="s">
        <v>52</v>
      </c>
      <c r="C48" s="13" t="s">
        <v>10</v>
      </c>
      <c r="D48" s="14">
        <v>1600</v>
      </c>
      <c r="E48" s="15"/>
      <c r="F48" s="15"/>
      <c r="G48" s="54"/>
      <c r="H48" s="58"/>
      <c r="I48" s="32"/>
      <c r="J48" s="191"/>
    </row>
    <row r="49" spans="1:10" ht="15.75" thickBot="1">
      <c r="A49" s="226" t="s">
        <v>199</v>
      </c>
      <c r="B49" s="227"/>
      <c r="C49" s="166"/>
      <c r="D49" s="167"/>
      <c r="E49" s="168"/>
      <c r="F49" s="37">
        <f>SUM(F45:F48)</f>
        <v>0</v>
      </c>
      <c r="G49" s="59"/>
      <c r="H49" s="38">
        <f>SUM(H45:H48)</f>
        <v>0</v>
      </c>
      <c r="I49" s="20"/>
    </row>
    <row r="50" spans="1:10">
      <c r="B50" s="171"/>
    </row>
    <row r="51" spans="1:10">
      <c r="A51" s="28" t="s">
        <v>53</v>
      </c>
      <c r="B51" s="169" t="s">
        <v>54</v>
      </c>
      <c r="C51" s="8" t="s">
        <v>2</v>
      </c>
      <c r="D51" s="9" t="s">
        <v>3</v>
      </c>
      <c r="E51" s="10" t="s">
        <v>4</v>
      </c>
      <c r="F51" s="10" t="s">
        <v>5</v>
      </c>
      <c r="G51" s="51" t="s">
        <v>6</v>
      </c>
      <c r="H51" s="8" t="s">
        <v>226</v>
      </c>
      <c r="I51" s="56" t="s">
        <v>7</v>
      </c>
      <c r="J51" s="10" t="s">
        <v>48</v>
      </c>
    </row>
    <row r="52" spans="1:10">
      <c r="A52" s="53">
        <v>1</v>
      </c>
      <c r="B52" s="39" t="s">
        <v>55</v>
      </c>
      <c r="C52" s="32" t="s">
        <v>10</v>
      </c>
      <c r="D52" s="14">
        <v>2000</v>
      </c>
      <c r="E52" s="15"/>
      <c r="F52" s="15"/>
      <c r="G52" s="54"/>
      <c r="H52" s="60"/>
      <c r="I52" s="15"/>
      <c r="J52" s="191"/>
    </row>
    <row r="53" spans="1:10" ht="15.75" thickBot="1">
      <c r="A53" s="226" t="s">
        <v>199</v>
      </c>
      <c r="B53" s="227"/>
      <c r="C53" s="166"/>
      <c r="D53" s="167"/>
      <c r="E53" s="168"/>
      <c r="F53" s="21">
        <f>SUM(F52)</f>
        <v>0</v>
      </c>
      <c r="G53" s="20"/>
      <c r="H53" s="22">
        <f>SUM(H52)</f>
        <v>0</v>
      </c>
      <c r="I53" s="23"/>
    </row>
    <row r="54" spans="1:10">
      <c r="B54" s="171"/>
    </row>
    <row r="55" spans="1:10">
      <c r="A55" s="61" t="s">
        <v>56</v>
      </c>
      <c r="B55" s="173" t="s">
        <v>57</v>
      </c>
      <c r="C55" s="62" t="s">
        <v>2</v>
      </c>
      <c r="D55" s="63" t="s">
        <v>3</v>
      </c>
      <c r="E55" s="64" t="s">
        <v>4</v>
      </c>
      <c r="F55" s="64" t="s">
        <v>5</v>
      </c>
      <c r="G55" s="65" t="s">
        <v>6</v>
      </c>
      <c r="H55" s="8" t="s">
        <v>226</v>
      </c>
      <c r="I55" s="66" t="s">
        <v>7</v>
      </c>
      <c r="J55" s="67" t="s">
        <v>48</v>
      </c>
    </row>
    <row r="56" spans="1:10" ht="60">
      <c r="A56" s="24">
        <v>1</v>
      </c>
      <c r="B56" s="174" t="s">
        <v>58</v>
      </c>
      <c r="C56" s="13" t="s">
        <v>10</v>
      </c>
      <c r="D56" s="14">
        <v>5</v>
      </c>
      <c r="E56" s="15"/>
      <c r="F56" s="15"/>
      <c r="G56" s="54"/>
      <c r="H56" s="17"/>
      <c r="I56" s="15"/>
      <c r="J56" s="191"/>
    </row>
    <row r="57" spans="1:10" ht="15.75" thickBot="1">
      <c r="A57" s="226" t="s">
        <v>199</v>
      </c>
      <c r="B57" s="227"/>
      <c r="C57" s="166"/>
      <c r="D57" s="167"/>
      <c r="E57" s="168"/>
      <c r="F57" s="21">
        <f>SUM(F56)</f>
        <v>0</v>
      </c>
      <c r="G57" s="20"/>
      <c r="H57" s="22">
        <f>SUM(H56)</f>
        <v>0</v>
      </c>
      <c r="I57" s="23"/>
    </row>
    <row r="58" spans="1:10">
      <c r="A58" s="19"/>
      <c r="B58" s="171"/>
      <c r="C58" s="20"/>
      <c r="D58" s="20"/>
      <c r="E58" s="20"/>
      <c r="F58" s="21"/>
      <c r="G58" s="20"/>
      <c r="H58" s="22"/>
      <c r="I58" s="23"/>
    </row>
    <row r="59" spans="1:10">
      <c r="A59" s="61" t="s">
        <v>59</v>
      </c>
      <c r="B59" s="169" t="s">
        <v>60</v>
      </c>
      <c r="C59" s="62" t="s">
        <v>2</v>
      </c>
      <c r="D59" s="63" t="s">
        <v>3</v>
      </c>
      <c r="E59" s="64" t="s">
        <v>4</v>
      </c>
      <c r="F59" s="64" t="s">
        <v>5</v>
      </c>
      <c r="G59" s="65" t="s">
        <v>6</v>
      </c>
      <c r="H59" s="8" t="s">
        <v>226</v>
      </c>
      <c r="I59" s="66" t="s">
        <v>7</v>
      </c>
      <c r="J59" s="64" t="s">
        <v>48</v>
      </c>
    </row>
    <row r="60" spans="1:10" ht="48">
      <c r="A60" s="12">
        <v>1</v>
      </c>
      <c r="B60" s="165" t="s">
        <v>61</v>
      </c>
      <c r="C60" s="32" t="s">
        <v>10</v>
      </c>
      <c r="D60" s="14">
        <v>100</v>
      </c>
      <c r="E60" s="15"/>
      <c r="F60" s="15"/>
      <c r="G60" s="68"/>
      <c r="H60" s="60"/>
      <c r="I60" s="15"/>
      <c r="J60" s="191"/>
    </row>
    <row r="61" spans="1:10" ht="15.75" thickBot="1">
      <c r="A61" s="226" t="s">
        <v>199</v>
      </c>
      <c r="B61" s="227"/>
      <c r="C61" s="166"/>
      <c r="D61" s="167"/>
      <c r="E61" s="168"/>
      <c r="F61" s="21">
        <f>F60</f>
        <v>0</v>
      </c>
      <c r="G61" s="69"/>
      <c r="H61" s="45">
        <f>H60</f>
        <v>0</v>
      </c>
      <c r="I61" s="23"/>
    </row>
    <row r="62" spans="1:10" ht="34.5" customHeight="1">
      <c r="A62" s="70" t="s">
        <v>62</v>
      </c>
      <c r="B62" s="176" t="s">
        <v>63</v>
      </c>
      <c r="C62" s="62" t="s">
        <v>2</v>
      </c>
      <c r="D62" s="62" t="s">
        <v>64</v>
      </c>
      <c r="E62" s="62" t="s">
        <v>4</v>
      </c>
      <c r="F62" s="64" t="s">
        <v>5</v>
      </c>
      <c r="G62" s="62" t="s">
        <v>6</v>
      </c>
      <c r="H62" s="8" t="s">
        <v>226</v>
      </c>
      <c r="I62" s="71" t="s">
        <v>7</v>
      </c>
      <c r="J62" s="62" t="s">
        <v>65</v>
      </c>
    </row>
    <row r="63" spans="1:10" ht="48">
      <c r="A63" s="53">
        <v>1</v>
      </c>
      <c r="B63" s="177" t="s">
        <v>66</v>
      </c>
      <c r="C63" s="32" t="s">
        <v>10</v>
      </c>
      <c r="D63" s="32">
        <v>1300</v>
      </c>
      <c r="E63" s="15"/>
      <c r="F63" s="15"/>
      <c r="G63" s="54"/>
      <c r="H63" s="58"/>
      <c r="I63" s="18"/>
      <c r="J63" s="191"/>
    </row>
    <row r="64" spans="1:10" ht="15.75" thickBot="1">
      <c r="A64" s="226" t="s">
        <v>199</v>
      </c>
      <c r="B64" s="227"/>
      <c r="C64" s="166"/>
      <c r="D64" s="167"/>
      <c r="E64" s="168"/>
      <c r="F64" s="21">
        <f>SUM(F63)</f>
        <v>0</v>
      </c>
      <c r="G64" s="21"/>
      <c r="H64" s="21">
        <f t="shared" ref="H64" si="0">SUM(H63)</f>
        <v>0</v>
      </c>
      <c r="I64" s="23"/>
    </row>
    <row r="65" spans="1:10">
      <c r="A65" s="19"/>
      <c r="B65" s="171"/>
      <c r="C65" s="20"/>
      <c r="D65" s="20"/>
      <c r="E65" s="20"/>
      <c r="F65" s="21"/>
      <c r="G65" s="20"/>
      <c r="H65" s="22"/>
      <c r="I65" s="23"/>
    </row>
    <row r="66" spans="1:10">
      <c r="A66" s="61" t="s">
        <v>67</v>
      </c>
      <c r="B66" s="169" t="s">
        <v>68</v>
      </c>
      <c r="C66" s="62" t="s">
        <v>2</v>
      </c>
      <c r="D66" s="63" t="s">
        <v>3</v>
      </c>
      <c r="E66" s="64" t="s">
        <v>4</v>
      </c>
      <c r="F66" s="64" t="s">
        <v>5</v>
      </c>
      <c r="G66" s="65" t="s">
        <v>6</v>
      </c>
      <c r="H66" s="8" t="s">
        <v>226</v>
      </c>
      <c r="I66" s="72" t="s">
        <v>7</v>
      </c>
      <c r="J66" s="64" t="s">
        <v>48</v>
      </c>
    </row>
    <row r="67" spans="1:10" ht="60">
      <c r="A67" s="46">
        <v>1</v>
      </c>
      <c r="B67" s="47" t="s">
        <v>69</v>
      </c>
      <c r="C67" s="48" t="s">
        <v>35</v>
      </c>
      <c r="D67" s="14">
        <v>10</v>
      </c>
      <c r="E67" s="15"/>
      <c r="F67" s="15"/>
      <c r="G67" s="54"/>
      <c r="H67" s="17"/>
      <c r="I67" s="15"/>
      <c r="J67" s="191"/>
    </row>
    <row r="68" spans="1:10" ht="24">
      <c r="A68" s="46">
        <v>2</v>
      </c>
      <c r="B68" s="47" t="s">
        <v>70</v>
      </c>
      <c r="C68" s="48" t="s">
        <v>35</v>
      </c>
      <c r="D68" s="14">
        <v>10</v>
      </c>
      <c r="E68" s="15"/>
      <c r="F68" s="15"/>
      <c r="G68" s="68"/>
      <c r="H68" s="17"/>
      <c r="I68" s="15"/>
      <c r="J68" s="191"/>
    </row>
    <row r="69" spans="1:10" ht="15.75" thickBot="1">
      <c r="A69" s="226" t="s">
        <v>199</v>
      </c>
      <c r="B69" s="227"/>
      <c r="C69" s="166"/>
      <c r="D69" s="167"/>
      <c r="E69" s="168"/>
      <c r="F69" s="21">
        <f>F68+F67</f>
        <v>0</v>
      </c>
      <c r="G69" s="69"/>
      <c r="H69" s="45">
        <f>H68+H67</f>
        <v>0</v>
      </c>
      <c r="I69" s="23"/>
    </row>
    <row r="70" spans="1:10">
      <c r="A70" s="19"/>
      <c r="B70" s="171"/>
      <c r="C70" s="20"/>
      <c r="D70" s="20"/>
      <c r="E70" s="20"/>
      <c r="F70" s="21"/>
      <c r="G70" s="20"/>
      <c r="H70" s="22"/>
      <c r="I70" s="23"/>
    </row>
    <row r="71" spans="1:10">
      <c r="A71" s="61" t="s">
        <v>71</v>
      </c>
      <c r="B71" s="169" t="s">
        <v>72</v>
      </c>
      <c r="C71" s="62" t="s">
        <v>2</v>
      </c>
      <c r="D71" s="63" t="s">
        <v>3</v>
      </c>
      <c r="E71" s="64" t="s">
        <v>4</v>
      </c>
      <c r="F71" s="64" t="s">
        <v>5</v>
      </c>
      <c r="G71" s="62" t="s">
        <v>6</v>
      </c>
      <c r="H71" s="8" t="s">
        <v>226</v>
      </c>
      <c r="I71" s="72" t="s">
        <v>7</v>
      </c>
      <c r="J71" s="73" t="s">
        <v>48</v>
      </c>
    </row>
    <row r="72" spans="1:10" ht="70.5" customHeight="1">
      <c r="A72" s="12">
        <v>1</v>
      </c>
      <c r="B72" s="39" t="s">
        <v>73</v>
      </c>
      <c r="C72" s="32" t="s">
        <v>10</v>
      </c>
      <c r="D72" s="14">
        <v>6</v>
      </c>
      <c r="E72" s="74"/>
      <c r="F72" s="15"/>
      <c r="G72" s="16"/>
      <c r="H72" s="17"/>
      <c r="I72" s="75"/>
      <c r="J72" s="191"/>
    </row>
    <row r="73" spans="1:10" ht="15.75" thickBot="1">
      <c r="A73" s="226" t="s">
        <v>199</v>
      </c>
      <c r="B73" s="227"/>
      <c r="C73" s="166"/>
      <c r="D73" s="167"/>
      <c r="E73" s="168"/>
      <c r="F73" s="21">
        <f>F72</f>
        <v>0</v>
      </c>
      <c r="G73" s="20"/>
      <c r="H73" s="38">
        <f>H72</f>
        <v>0</v>
      </c>
      <c r="I73" s="77"/>
    </row>
    <row r="74" spans="1:10">
      <c r="A74" s="19"/>
      <c r="B74" s="171"/>
      <c r="C74" s="20"/>
      <c r="D74" s="20"/>
      <c r="E74" s="20"/>
      <c r="F74" s="21"/>
      <c r="G74" s="20"/>
      <c r="H74" s="22"/>
      <c r="I74" s="23"/>
    </row>
    <row r="75" spans="1:10">
      <c r="A75" s="61" t="s">
        <v>74</v>
      </c>
      <c r="B75" s="169" t="s">
        <v>75</v>
      </c>
      <c r="C75" s="62" t="s">
        <v>2</v>
      </c>
      <c r="D75" s="63" t="s">
        <v>3</v>
      </c>
      <c r="E75" s="73" t="s">
        <v>4</v>
      </c>
      <c r="F75" s="64" t="s">
        <v>5</v>
      </c>
      <c r="G75" s="62" t="s">
        <v>6</v>
      </c>
      <c r="H75" s="8" t="s">
        <v>226</v>
      </c>
      <c r="I75" s="78" t="s">
        <v>7</v>
      </c>
      <c r="J75" s="73" t="s">
        <v>48</v>
      </c>
    </row>
    <row r="76" spans="1:10">
      <c r="A76" s="12"/>
      <c r="B76" s="165" t="s">
        <v>76</v>
      </c>
      <c r="C76" s="79" t="s">
        <v>201</v>
      </c>
      <c r="D76" s="79" t="s">
        <v>201</v>
      </c>
      <c r="E76" s="79" t="s">
        <v>201</v>
      </c>
      <c r="F76" s="79" t="s">
        <v>201</v>
      </c>
      <c r="G76" s="79" t="s">
        <v>201</v>
      </c>
      <c r="H76" s="79" t="s">
        <v>201</v>
      </c>
      <c r="I76" s="79" t="s">
        <v>201</v>
      </c>
      <c r="J76" s="191" t="s">
        <v>201</v>
      </c>
    </row>
    <row r="77" spans="1:10" ht="36">
      <c r="A77" s="12">
        <v>1</v>
      </c>
      <c r="B77" s="165" t="s">
        <v>77</v>
      </c>
      <c r="C77" s="13" t="s">
        <v>10</v>
      </c>
      <c r="D77" s="14">
        <v>2500</v>
      </c>
      <c r="E77" s="80"/>
      <c r="F77" s="15"/>
      <c r="G77" s="16"/>
      <c r="H77" s="81"/>
      <c r="I77" s="75"/>
      <c r="J77" s="191"/>
    </row>
    <row r="78" spans="1:10" ht="24">
      <c r="A78" s="12">
        <v>2</v>
      </c>
      <c r="B78" s="165" t="s">
        <v>78</v>
      </c>
      <c r="C78" s="13" t="s">
        <v>10</v>
      </c>
      <c r="D78" s="14">
        <v>5640</v>
      </c>
      <c r="E78" s="80"/>
      <c r="F78" s="15"/>
      <c r="G78" s="16"/>
      <c r="H78" s="81"/>
      <c r="I78" s="18"/>
      <c r="J78" s="191"/>
    </row>
    <row r="79" spans="1:10" ht="24">
      <c r="A79" s="12">
        <v>3</v>
      </c>
      <c r="B79" s="165" t="s">
        <v>79</v>
      </c>
      <c r="C79" s="13" t="s">
        <v>10</v>
      </c>
      <c r="D79" s="14">
        <v>1410</v>
      </c>
      <c r="E79" s="80"/>
      <c r="F79" s="15"/>
      <c r="G79" s="16"/>
      <c r="H79" s="81"/>
      <c r="I79" s="75"/>
      <c r="J79" s="191"/>
    </row>
    <row r="80" spans="1:10" ht="24">
      <c r="A80" s="12">
        <v>4</v>
      </c>
      <c r="B80" s="165" t="s">
        <v>80</v>
      </c>
      <c r="C80" s="13" t="s">
        <v>10</v>
      </c>
      <c r="D80" s="14">
        <v>10520</v>
      </c>
      <c r="E80" s="80"/>
      <c r="F80" s="15"/>
      <c r="G80" s="16"/>
      <c r="H80" s="81"/>
      <c r="I80" s="75"/>
      <c r="J80" s="191"/>
    </row>
    <row r="81" spans="1:10" ht="15.75" thickBot="1">
      <c r="A81" s="226" t="s">
        <v>199</v>
      </c>
      <c r="B81" s="227"/>
      <c r="C81" s="166"/>
      <c r="D81" s="167"/>
      <c r="E81" s="168"/>
      <c r="F81" s="21">
        <f>SUM(F77:F80)</f>
        <v>0</v>
      </c>
      <c r="G81" s="20"/>
      <c r="H81" s="82">
        <f>SUM(H77:H80)</f>
        <v>0</v>
      </c>
      <c r="I81" s="77"/>
    </row>
    <row r="82" spans="1:10">
      <c r="A82" s="19"/>
      <c r="B82" s="171"/>
      <c r="C82" s="20"/>
      <c r="D82" s="20"/>
      <c r="E82" s="20"/>
      <c r="F82" s="21"/>
      <c r="G82" s="20"/>
      <c r="H82" s="22"/>
      <c r="I82" s="23"/>
    </row>
    <row r="83" spans="1:10">
      <c r="A83" s="61" t="s">
        <v>81</v>
      </c>
      <c r="B83" s="169" t="s">
        <v>82</v>
      </c>
      <c r="C83" s="62" t="s">
        <v>2</v>
      </c>
      <c r="D83" s="63" t="s">
        <v>3</v>
      </c>
      <c r="E83" s="73" t="s">
        <v>4</v>
      </c>
      <c r="F83" s="64" t="s">
        <v>5</v>
      </c>
      <c r="G83" s="62" t="s">
        <v>6</v>
      </c>
      <c r="H83" s="8" t="s">
        <v>226</v>
      </c>
      <c r="I83" s="78" t="s">
        <v>7</v>
      </c>
      <c r="J83" s="73" t="s">
        <v>48</v>
      </c>
    </row>
    <row r="84" spans="1:10" ht="48">
      <c r="A84" s="24">
        <v>1</v>
      </c>
      <c r="B84" s="165" t="s">
        <v>83</v>
      </c>
      <c r="C84" s="13" t="s">
        <v>10</v>
      </c>
      <c r="D84" s="14">
        <v>30</v>
      </c>
      <c r="E84" s="75"/>
      <c r="F84" s="15"/>
      <c r="G84" s="16"/>
      <c r="H84" s="81"/>
      <c r="I84" s="75"/>
      <c r="J84" s="191"/>
    </row>
    <row r="85" spans="1:10" ht="24">
      <c r="A85" s="24">
        <v>2</v>
      </c>
      <c r="B85" s="165" t="s">
        <v>84</v>
      </c>
      <c r="C85" s="13" t="s">
        <v>10</v>
      </c>
      <c r="D85" s="14">
        <v>100</v>
      </c>
      <c r="E85" s="75"/>
      <c r="F85" s="15"/>
      <c r="G85" s="16"/>
      <c r="H85" s="81"/>
      <c r="I85" s="75"/>
      <c r="J85" s="191"/>
    </row>
    <row r="86" spans="1:10" ht="15.75" thickBot="1">
      <c r="A86" s="226" t="s">
        <v>199</v>
      </c>
      <c r="B86" s="227"/>
      <c r="C86" s="166"/>
      <c r="D86" s="167"/>
      <c r="E86" s="168"/>
      <c r="F86" s="21">
        <f>SUM(F84:F85)</f>
        <v>0</v>
      </c>
      <c r="G86" s="20"/>
      <c r="H86" s="82">
        <f>SUM(H84:H85)</f>
        <v>0</v>
      </c>
      <c r="I86" s="77"/>
    </row>
    <row r="87" spans="1:10">
      <c r="A87" s="19"/>
      <c r="B87" s="171"/>
      <c r="C87" s="20"/>
      <c r="D87" s="43"/>
      <c r="E87" s="83"/>
      <c r="F87" s="21"/>
      <c r="G87" s="20"/>
      <c r="H87" s="82"/>
      <c r="I87" s="77"/>
    </row>
    <row r="88" spans="1:10">
      <c r="A88" s="61" t="s">
        <v>85</v>
      </c>
      <c r="B88" s="169" t="s">
        <v>86</v>
      </c>
      <c r="C88" s="62" t="s">
        <v>2</v>
      </c>
      <c r="D88" s="63" t="s">
        <v>3</v>
      </c>
      <c r="E88" s="73" t="s">
        <v>4</v>
      </c>
      <c r="F88" s="64" t="s">
        <v>5</v>
      </c>
      <c r="G88" s="84" t="s">
        <v>6</v>
      </c>
      <c r="H88" s="8" t="s">
        <v>226</v>
      </c>
      <c r="I88" s="78" t="s">
        <v>7</v>
      </c>
      <c r="J88" s="73" t="s">
        <v>48</v>
      </c>
    </row>
    <row r="89" spans="1:10" ht="24">
      <c r="A89" s="53">
        <v>1</v>
      </c>
      <c r="B89" s="39" t="s">
        <v>87</v>
      </c>
      <c r="C89" s="32" t="s">
        <v>10</v>
      </c>
      <c r="D89" s="14">
        <v>60</v>
      </c>
      <c r="E89" s="75"/>
      <c r="F89" s="15"/>
      <c r="G89" s="16"/>
      <c r="H89" s="81"/>
      <c r="I89" s="75"/>
      <c r="J89" s="191"/>
    </row>
    <row r="90" spans="1:10" ht="15.75" thickBot="1">
      <c r="A90" s="226" t="s">
        <v>199</v>
      </c>
      <c r="B90" s="227"/>
      <c r="C90" s="166"/>
      <c r="D90" s="167"/>
      <c r="E90" s="168"/>
      <c r="F90" s="21">
        <f>F89</f>
        <v>0</v>
      </c>
      <c r="G90" s="20"/>
      <c r="H90" s="82">
        <f>H89</f>
        <v>0</v>
      </c>
      <c r="I90" s="77"/>
    </row>
    <row r="91" spans="1:10">
      <c r="A91" s="19"/>
      <c r="B91" s="171"/>
      <c r="C91" s="20"/>
      <c r="D91" s="20"/>
      <c r="E91" s="20"/>
      <c r="F91" s="21"/>
      <c r="G91" s="20"/>
      <c r="H91" s="22"/>
      <c r="I91" s="23"/>
    </row>
    <row r="92" spans="1:10">
      <c r="A92" s="61" t="s">
        <v>88</v>
      </c>
      <c r="B92" s="169" t="s">
        <v>89</v>
      </c>
      <c r="C92" s="62" t="s">
        <v>2</v>
      </c>
      <c r="D92" s="63" t="s">
        <v>3</v>
      </c>
      <c r="E92" s="73" t="s">
        <v>4</v>
      </c>
      <c r="F92" s="64" t="s">
        <v>5</v>
      </c>
      <c r="G92" s="62" t="s">
        <v>6</v>
      </c>
      <c r="H92" s="8" t="s">
        <v>226</v>
      </c>
      <c r="I92" s="78" t="s">
        <v>7</v>
      </c>
      <c r="J92" s="73" t="s">
        <v>48</v>
      </c>
    </row>
    <row r="93" spans="1:10" ht="24">
      <c r="A93" s="12">
        <v>1</v>
      </c>
      <c r="B93" s="165" t="s">
        <v>90</v>
      </c>
      <c r="C93" s="32" t="s">
        <v>10</v>
      </c>
      <c r="D93" s="14">
        <v>100</v>
      </c>
      <c r="E93" s="75"/>
      <c r="F93" s="15"/>
      <c r="G93" s="54"/>
      <c r="H93" s="81"/>
      <c r="I93" s="75"/>
      <c r="J93" s="191"/>
    </row>
    <row r="94" spans="1:10" ht="24">
      <c r="A94" s="24">
        <v>2</v>
      </c>
      <c r="B94" s="165" t="s">
        <v>91</v>
      </c>
      <c r="C94" s="13" t="s">
        <v>10</v>
      </c>
      <c r="D94" s="14">
        <v>2</v>
      </c>
      <c r="E94" s="75"/>
      <c r="F94" s="15"/>
      <c r="G94" s="54"/>
      <c r="H94" s="81"/>
      <c r="I94" s="75"/>
      <c r="J94" s="191"/>
    </row>
    <row r="95" spans="1:10">
      <c r="A95" s="24">
        <v>3</v>
      </c>
      <c r="B95" s="165" t="s">
        <v>92</v>
      </c>
      <c r="C95" s="13" t="s">
        <v>24</v>
      </c>
      <c r="D95" s="14">
        <v>1</v>
      </c>
      <c r="E95" s="75"/>
      <c r="F95" s="15"/>
      <c r="G95" s="54"/>
      <c r="H95" s="81"/>
      <c r="I95" s="75"/>
      <c r="J95" s="191"/>
    </row>
    <row r="96" spans="1:10">
      <c r="A96" s="24">
        <v>4</v>
      </c>
      <c r="B96" s="165" t="s">
        <v>93</v>
      </c>
      <c r="C96" s="13" t="s">
        <v>24</v>
      </c>
      <c r="D96" s="14">
        <v>1</v>
      </c>
      <c r="E96" s="85"/>
      <c r="F96" s="15"/>
      <c r="G96" s="54"/>
      <c r="H96" s="81"/>
      <c r="I96" s="75"/>
      <c r="J96" s="191"/>
    </row>
    <row r="97" spans="1:10" ht="15.75" thickBot="1">
      <c r="A97" s="226" t="s">
        <v>199</v>
      </c>
      <c r="B97" s="227"/>
      <c r="C97" s="166"/>
      <c r="D97" s="167"/>
      <c r="E97" s="168"/>
      <c r="F97" s="21">
        <f>SUM(F93:F96)</f>
        <v>0</v>
      </c>
      <c r="G97" s="20"/>
      <c r="H97" s="82">
        <f>SUM(H93:H96)</f>
        <v>0</v>
      </c>
      <c r="I97" s="77"/>
    </row>
    <row r="98" spans="1:10">
      <c r="A98" s="86"/>
      <c r="B98" s="175"/>
      <c r="C98" s="76"/>
      <c r="D98" s="43"/>
      <c r="E98" s="83"/>
      <c r="F98" s="21"/>
      <c r="G98" s="20"/>
      <c r="H98" s="82"/>
      <c r="I98" s="77"/>
    </row>
    <row r="99" spans="1:10">
      <c r="A99" s="61" t="s">
        <v>94</v>
      </c>
      <c r="B99" s="169" t="s">
        <v>95</v>
      </c>
      <c r="C99" s="62" t="s">
        <v>2</v>
      </c>
      <c r="D99" s="63" t="s">
        <v>3</v>
      </c>
      <c r="E99" s="73" t="s">
        <v>4</v>
      </c>
      <c r="F99" s="64" t="s">
        <v>5</v>
      </c>
      <c r="G99" s="62" t="s">
        <v>6</v>
      </c>
      <c r="H99" s="8" t="s">
        <v>226</v>
      </c>
      <c r="I99" s="78" t="s">
        <v>7</v>
      </c>
      <c r="J99" s="73" t="s">
        <v>48</v>
      </c>
    </row>
    <row r="100" spans="1:10" ht="84">
      <c r="A100" s="12">
        <v>1</v>
      </c>
      <c r="B100" s="31" t="s">
        <v>219</v>
      </c>
      <c r="C100" s="32" t="s">
        <v>31</v>
      </c>
      <c r="D100" s="14">
        <v>10</v>
      </c>
      <c r="E100" s="75"/>
      <c r="F100" s="15"/>
      <c r="G100" s="42"/>
      <c r="H100" s="81"/>
      <c r="I100" s="75"/>
      <c r="J100" s="191"/>
    </row>
    <row r="101" spans="1:10" ht="15.75" thickBot="1">
      <c r="A101" s="226" t="s">
        <v>199</v>
      </c>
      <c r="B101" s="227"/>
      <c r="C101" s="166"/>
      <c r="D101" s="167"/>
      <c r="E101" s="168"/>
      <c r="F101" s="21">
        <f>F100</f>
        <v>0</v>
      </c>
      <c r="G101" s="44"/>
      <c r="H101" s="82">
        <f>H100</f>
        <v>0</v>
      </c>
      <c r="I101" s="77"/>
    </row>
    <row r="102" spans="1:10">
      <c r="A102" s="34"/>
      <c r="B102" s="172"/>
      <c r="C102" s="20"/>
      <c r="D102" s="43"/>
      <c r="E102" s="83"/>
      <c r="F102" s="21"/>
      <c r="G102" s="20"/>
      <c r="H102" s="82"/>
      <c r="I102" s="77"/>
    </row>
    <row r="103" spans="1:10">
      <c r="A103" s="61" t="s">
        <v>96</v>
      </c>
      <c r="B103" s="169" t="s">
        <v>97</v>
      </c>
      <c r="C103" s="62" t="s">
        <v>2</v>
      </c>
      <c r="D103" s="63" t="s">
        <v>3</v>
      </c>
      <c r="E103" s="73" t="s">
        <v>4</v>
      </c>
      <c r="F103" s="64" t="s">
        <v>5</v>
      </c>
      <c r="G103" s="62" t="s">
        <v>6</v>
      </c>
      <c r="H103" s="8" t="s">
        <v>226</v>
      </c>
      <c r="I103" s="78" t="s">
        <v>7</v>
      </c>
      <c r="J103" s="73" t="s">
        <v>48</v>
      </c>
    </row>
    <row r="104" spans="1:10">
      <c r="A104" s="46">
        <v>1</v>
      </c>
      <c r="B104" s="47" t="s">
        <v>98</v>
      </c>
      <c r="C104" s="48" t="s">
        <v>31</v>
      </c>
      <c r="D104" s="14">
        <v>5</v>
      </c>
      <c r="E104" s="75"/>
      <c r="F104" s="15"/>
      <c r="G104" s="16"/>
      <c r="H104" s="81"/>
      <c r="I104" s="75"/>
      <c r="J104" s="191"/>
    </row>
    <row r="105" spans="1:10" ht="15.75" thickBot="1">
      <c r="A105" s="226" t="s">
        <v>199</v>
      </c>
      <c r="B105" s="227"/>
      <c r="C105" s="166"/>
      <c r="D105" s="167"/>
      <c r="E105" s="168"/>
      <c r="F105" s="21"/>
      <c r="G105" s="20"/>
      <c r="H105" s="82"/>
      <c r="I105" s="77"/>
    </row>
    <row r="106" spans="1:10">
      <c r="A106" s="19"/>
      <c r="B106" s="171"/>
      <c r="C106" s="20"/>
      <c r="D106" s="20"/>
      <c r="E106" s="20"/>
      <c r="F106" s="21"/>
      <c r="G106" s="20"/>
      <c r="H106" s="22"/>
      <c r="I106" s="23"/>
    </row>
    <row r="107" spans="1:10">
      <c r="A107" s="61" t="s">
        <v>99</v>
      </c>
      <c r="B107" s="169" t="s">
        <v>100</v>
      </c>
      <c r="C107" s="62" t="s">
        <v>2</v>
      </c>
      <c r="D107" s="63" t="s">
        <v>3</v>
      </c>
      <c r="E107" s="73" t="s">
        <v>4</v>
      </c>
      <c r="F107" s="64" t="s">
        <v>5</v>
      </c>
      <c r="G107" s="62" t="s">
        <v>6</v>
      </c>
      <c r="H107" s="8" t="s">
        <v>226</v>
      </c>
      <c r="I107" s="78" t="s">
        <v>7</v>
      </c>
      <c r="J107" s="73" t="s">
        <v>48</v>
      </c>
    </row>
    <row r="108" spans="1:10">
      <c r="A108" s="46">
        <v>1</v>
      </c>
      <c r="B108" s="47" t="s">
        <v>101</v>
      </c>
      <c r="C108" s="48" t="s">
        <v>31</v>
      </c>
      <c r="D108" s="14">
        <v>24</v>
      </c>
      <c r="E108" s="75"/>
      <c r="F108" s="15"/>
      <c r="G108" s="16"/>
      <c r="H108" s="81"/>
      <c r="I108" s="18"/>
      <c r="J108" s="191"/>
    </row>
    <row r="109" spans="1:10">
      <c r="A109" s="46">
        <v>2</v>
      </c>
      <c r="B109" s="47" t="s">
        <v>102</v>
      </c>
      <c r="C109" s="48" t="s">
        <v>31</v>
      </c>
      <c r="D109" s="14">
        <v>6</v>
      </c>
      <c r="E109" s="75"/>
      <c r="F109" s="15"/>
      <c r="G109" s="16"/>
      <c r="H109" s="81"/>
      <c r="I109" s="75"/>
      <c r="J109" s="191"/>
    </row>
    <row r="110" spans="1:10">
      <c r="A110" s="87">
        <v>3</v>
      </c>
      <c r="B110" s="178" t="s">
        <v>103</v>
      </c>
      <c r="C110" s="88" t="s">
        <v>31</v>
      </c>
      <c r="D110" s="89">
        <v>15</v>
      </c>
      <c r="E110" s="90"/>
      <c r="F110" s="15"/>
      <c r="G110" s="42"/>
      <c r="H110" s="81"/>
      <c r="I110" s="75"/>
      <c r="J110" s="191"/>
    </row>
    <row r="111" spans="1:10" ht="15.75" thickBot="1">
      <c r="A111" s="226" t="s">
        <v>199</v>
      </c>
      <c r="B111" s="227"/>
      <c r="C111" s="166"/>
      <c r="D111" s="167"/>
      <c r="E111" s="168"/>
      <c r="F111" s="92">
        <f>SUM(F108:F110)</f>
        <v>0</v>
      </c>
      <c r="G111" s="44"/>
      <c r="H111" s="93">
        <f>SUM(H108:H110)</f>
        <v>0</v>
      </c>
      <c r="I111" s="77"/>
    </row>
    <row r="112" spans="1:10">
      <c r="A112" s="19"/>
      <c r="B112" s="171"/>
      <c r="C112" s="20"/>
      <c r="D112" s="20"/>
      <c r="E112" s="20"/>
      <c r="F112" s="21"/>
      <c r="G112" s="20"/>
      <c r="H112" s="22"/>
      <c r="I112" s="23"/>
    </row>
    <row r="113" spans="1:10">
      <c r="A113" s="61" t="s">
        <v>104</v>
      </c>
      <c r="B113" s="169" t="s">
        <v>105</v>
      </c>
      <c r="C113" s="62" t="s">
        <v>2</v>
      </c>
      <c r="D113" s="63" t="s">
        <v>3</v>
      </c>
      <c r="E113" s="73" t="s">
        <v>4</v>
      </c>
      <c r="F113" s="64" t="s">
        <v>5</v>
      </c>
      <c r="G113" s="62" t="s">
        <v>6</v>
      </c>
      <c r="H113" s="8" t="s">
        <v>226</v>
      </c>
      <c r="I113" s="78" t="s">
        <v>7</v>
      </c>
      <c r="J113" s="73" t="s">
        <v>48</v>
      </c>
    </row>
    <row r="114" spans="1:10" ht="24">
      <c r="A114" s="12">
        <v>1</v>
      </c>
      <c r="B114" s="165" t="s">
        <v>106</v>
      </c>
      <c r="C114" s="32" t="s">
        <v>10</v>
      </c>
      <c r="D114" s="14">
        <v>215</v>
      </c>
      <c r="E114" s="75"/>
      <c r="F114" s="15"/>
      <c r="G114" s="54"/>
      <c r="H114" s="81"/>
      <c r="I114" s="75"/>
      <c r="J114" s="191"/>
    </row>
    <row r="115" spans="1:10" ht="24">
      <c r="A115" s="12">
        <v>2</v>
      </c>
      <c r="B115" s="165" t="s">
        <v>107</v>
      </c>
      <c r="C115" s="13" t="s">
        <v>10</v>
      </c>
      <c r="D115" s="14">
        <v>350</v>
      </c>
      <c r="E115" s="75"/>
      <c r="F115" s="15"/>
      <c r="G115" s="54"/>
      <c r="H115" s="81"/>
      <c r="I115" s="18"/>
      <c r="J115" s="191"/>
    </row>
    <row r="116" spans="1:10" ht="51.75" customHeight="1">
      <c r="A116" s="24">
        <v>3</v>
      </c>
      <c r="B116" s="165" t="s">
        <v>108</v>
      </c>
      <c r="C116" s="13" t="s">
        <v>10</v>
      </c>
      <c r="D116" s="14">
        <v>1500</v>
      </c>
      <c r="E116" s="75"/>
      <c r="F116" s="15"/>
      <c r="G116" s="54"/>
      <c r="H116" s="81"/>
      <c r="I116" s="75"/>
      <c r="J116" s="191"/>
    </row>
    <row r="117" spans="1:10" ht="15.75" thickBot="1">
      <c r="A117" s="226" t="s">
        <v>199</v>
      </c>
      <c r="B117" s="227"/>
      <c r="C117" s="166"/>
      <c r="D117" s="167"/>
      <c r="E117" s="168"/>
      <c r="F117" s="21">
        <f>SUM(F114:F116)</f>
        <v>0</v>
      </c>
      <c r="G117" s="20"/>
      <c r="H117" s="82">
        <f>SUM(H114:H116)</f>
        <v>0</v>
      </c>
      <c r="I117" s="91"/>
    </row>
    <row r="118" spans="1:10">
      <c r="A118" s="86"/>
      <c r="B118" s="175"/>
      <c r="C118" s="76"/>
      <c r="D118" s="43"/>
      <c r="E118" s="83"/>
      <c r="F118" s="21"/>
      <c r="G118" s="20"/>
      <c r="H118" s="82"/>
      <c r="I118" s="77"/>
    </row>
    <row r="119" spans="1:10">
      <c r="A119" s="61" t="s">
        <v>109</v>
      </c>
      <c r="B119" s="169" t="s">
        <v>110</v>
      </c>
      <c r="C119" s="62" t="s">
        <v>2</v>
      </c>
      <c r="D119" s="63" t="s">
        <v>3</v>
      </c>
      <c r="E119" s="73" t="s">
        <v>4</v>
      </c>
      <c r="F119" s="64" t="s">
        <v>5</v>
      </c>
      <c r="G119" s="62" t="s">
        <v>6</v>
      </c>
      <c r="H119" s="8" t="s">
        <v>226</v>
      </c>
      <c r="I119" s="78" t="s">
        <v>7</v>
      </c>
      <c r="J119" s="94" t="s">
        <v>48</v>
      </c>
    </row>
    <row r="120" spans="1:10" ht="36">
      <c r="A120" s="24">
        <v>1</v>
      </c>
      <c r="B120" s="165" t="s">
        <v>111</v>
      </c>
      <c r="C120" s="13" t="s">
        <v>10</v>
      </c>
      <c r="D120" s="14">
        <v>20</v>
      </c>
      <c r="E120" s="75"/>
      <c r="F120" s="15"/>
      <c r="G120" s="54"/>
      <c r="H120" s="95"/>
      <c r="I120" s="75"/>
      <c r="J120" s="191"/>
    </row>
    <row r="121" spans="1:10" ht="15.75" thickBot="1">
      <c r="A121" s="226" t="s">
        <v>199</v>
      </c>
      <c r="B121" s="227"/>
      <c r="C121" s="166"/>
      <c r="D121" s="167"/>
      <c r="E121" s="168"/>
      <c r="F121" s="21">
        <f>F120</f>
        <v>0</v>
      </c>
      <c r="G121" s="20"/>
      <c r="H121" s="82">
        <f>H120</f>
        <v>0</v>
      </c>
      <c r="I121" s="77"/>
    </row>
    <row r="122" spans="1:10">
      <c r="A122" s="34"/>
      <c r="B122" s="175"/>
      <c r="C122" s="20"/>
      <c r="D122" s="43"/>
      <c r="E122" s="83"/>
      <c r="F122" s="21"/>
      <c r="G122" s="20"/>
      <c r="H122" s="82"/>
      <c r="I122" s="77"/>
    </row>
    <row r="123" spans="1:10">
      <c r="A123" s="61" t="s">
        <v>112</v>
      </c>
      <c r="B123" s="169" t="s">
        <v>113</v>
      </c>
      <c r="C123" s="62" t="s">
        <v>2</v>
      </c>
      <c r="D123" s="63" t="s">
        <v>3</v>
      </c>
      <c r="E123" s="73" t="s">
        <v>4</v>
      </c>
      <c r="F123" s="64" t="s">
        <v>5</v>
      </c>
      <c r="G123" s="62" t="s">
        <v>6</v>
      </c>
      <c r="H123" s="8" t="s">
        <v>226</v>
      </c>
      <c r="I123" s="78" t="s">
        <v>7</v>
      </c>
      <c r="J123" s="73" t="s">
        <v>48</v>
      </c>
    </row>
    <row r="124" spans="1:10" ht="48">
      <c r="A124" s="24">
        <v>1</v>
      </c>
      <c r="B124" s="165" t="s">
        <v>114</v>
      </c>
      <c r="C124" s="13" t="s">
        <v>10</v>
      </c>
      <c r="D124" s="14">
        <v>10</v>
      </c>
      <c r="E124" s="75"/>
      <c r="F124" s="15"/>
      <c r="G124" s="16"/>
      <c r="H124" s="81"/>
      <c r="I124" s="75"/>
      <c r="J124" s="191"/>
    </row>
    <row r="125" spans="1:10" ht="48">
      <c r="A125" s="24">
        <v>2</v>
      </c>
      <c r="B125" s="165" t="s">
        <v>115</v>
      </c>
      <c r="C125" s="13" t="s">
        <v>10</v>
      </c>
      <c r="D125" s="14">
        <v>800</v>
      </c>
      <c r="E125" s="75"/>
      <c r="F125" s="15"/>
      <c r="G125" s="16"/>
      <c r="H125" s="81"/>
      <c r="I125" s="75"/>
      <c r="J125" s="191"/>
    </row>
    <row r="126" spans="1:10" ht="72">
      <c r="A126" s="24">
        <v>3</v>
      </c>
      <c r="B126" s="165" t="s">
        <v>116</v>
      </c>
      <c r="C126" s="13" t="s">
        <v>10</v>
      </c>
      <c r="D126" s="14">
        <v>950</v>
      </c>
      <c r="E126" s="75"/>
      <c r="F126" s="15"/>
      <c r="G126" s="16"/>
      <c r="H126" s="81"/>
      <c r="I126" s="75"/>
      <c r="J126" s="191"/>
    </row>
    <row r="127" spans="1:10" ht="15.75" thickBot="1">
      <c r="A127" s="226" t="s">
        <v>199</v>
      </c>
      <c r="B127" s="227"/>
      <c r="C127" s="166"/>
      <c r="D127" s="167"/>
      <c r="E127" s="168"/>
      <c r="F127" s="21">
        <f>SUM(F124:F126)</f>
        <v>0</v>
      </c>
      <c r="G127" s="20"/>
      <c r="H127" s="82">
        <f>SUM(H124:H126)</f>
        <v>0</v>
      </c>
      <c r="I127" s="23"/>
    </row>
    <row r="128" spans="1:10">
      <c r="A128" s="19"/>
      <c r="B128" s="171"/>
      <c r="C128" s="20"/>
      <c r="D128" s="20"/>
      <c r="E128" s="20"/>
      <c r="F128" s="21"/>
      <c r="G128" s="20"/>
      <c r="H128" s="22"/>
      <c r="I128" s="23"/>
    </row>
    <row r="129" spans="1:10">
      <c r="A129" s="61" t="s">
        <v>117</v>
      </c>
      <c r="B129" s="169" t="s">
        <v>118</v>
      </c>
      <c r="C129" s="62" t="s">
        <v>2</v>
      </c>
      <c r="D129" s="63" t="s">
        <v>3</v>
      </c>
      <c r="E129" s="73" t="s">
        <v>4</v>
      </c>
      <c r="F129" s="64" t="s">
        <v>5</v>
      </c>
      <c r="G129" s="62" t="s">
        <v>6</v>
      </c>
      <c r="H129" s="8" t="s">
        <v>226</v>
      </c>
      <c r="I129" s="78" t="s">
        <v>7</v>
      </c>
      <c r="J129" s="73" t="s">
        <v>48</v>
      </c>
    </row>
    <row r="130" spans="1:10" ht="24">
      <c r="A130" s="12">
        <v>1</v>
      </c>
      <c r="B130" s="165" t="s">
        <v>119</v>
      </c>
      <c r="C130" s="32" t="s">
        <v>10</v>
      </c>
      <c r="D130" s="14">
        <v>200</v>
      </c>
      <c r="E130" s="96"/>
      <c r="F130" s="15"/>
      <c r="G130" s="16"/>
      <c r="H130" s="81"/>
      <c r="I130" s="75"/>
      <c r="J130" s="191"/>
    </row>
    <row r="131" spans="1:10" ht="48">
      <c r="A131" s="24">
        <v>2</v>
      </c>
      <c r="B131" s="165" t="s">
        <v>120</v>
      </c>
      <c r="C131" s="13" t="s">
        <v>10</v>
      </c>
      <c r="D131" s="14">
        <v>220</v>
      </c>
      <c r="E131" s="96"/>
      <c r="F131" s="15"/>
      <c r="G131" s="42"/>
      <c r="H131" s="81"/>
      <c r="I131" s="75"/>
      <c r="J131" s="191"/>
    </row>
    <row r="132" spans="1:10" ht="15.75" thickBot="1">
      <c r="A132" s="226" t="s">
        <v>199</v>
      </c>
      <c r="B132" s="227"/>
      <c r="C132" s="166"/>
      <c r="D132" s="167"/>
      <c r="E132" s="168"/>
      <c r="F132" s="21">
        <f>SUM(F130:F131)</f>
        <v>0</v>
      </c>
      <c r="G132" s="44"/>
      <c r="H132" s="82">
        <f>H131+H130</f>
        <v>0</v>
      </c>
      <c r="I132" s="77"/>
    </row>
    <row r="133" spans="1:10">
      <c r="A133" s="86"/>
      <c r="B133" s="175"/>
      <c r="C133" s="76"/>
      <c r="D133" s="43"/>
      <c r="E133" s="83"/>
      <c r="F133" s="21"/>
      <c r="G133" s="20"/>
      <c r="H133" s="82"/>
      <c r="I133" s="77"/>
    </row>
    <row r="134" spans="1:10">
      <c r="A134" s="61" t="s">
        <v>121</v>
      </c>
      <c r="B134" s="169" t="s">
        <v>122</v>
      </c>
      <c r="C134" s="62" t="s">
        <v>2</v>
      </c>
      <c r="D134" s="63" t="s">
        <v>3</v>
      </c>
      <c r="E134" s="73" t="s">
        <v>4</v>
      </c>
      <c r="F134" s="64" t="s">
        <v>5</v>
      </c>
      <c r="G134" s="84" t="s">
        <v>6</v>
      </c>
      <c r="H134" s="8" t="s">
        <v>226</v>
      </c>
      <c r="I134" s="97" t="s">
        <v>7</v>
      </c>
      <c r="J134" s="73" t="s">
        <v>48</v>
      </c>
    </row>
    <row r="135" spans="1:10" ht="72">
      <c r="A135" s="12">
        <v>1</v>
      </c>
      <c r="B135" s="31" t="s">
        <v>123</v>
      </c>
      <c r="C135" s="32" t="s">
        <v>35</v>
      </c>
      <c r="D135" s="14">
        <v>100</v>
      </c>
      <c r="E135" s="75"/>
      <c r="F135" s="15"/>
      <c r="G135" s="16"/>
      <c r="H135" s="81"/>
      <c r="I135" s="98"/>
      <c r="J135" s="191"/>
    </row>
    <row r="136" spans="1:10" ht="156">
      <c r="A136" s="12">
        <v>2</v>
      </c>
      <c r="B136" s="31" t="s">
        <v>124</v>
      </c>
      <c r="C136" s="32" t="s">
        <v>35</v>
      </c>
      <c r="D136" s="14">
        <v>100</v>
      </c>
      <c r="E136" s="75"/>
      <c r="F136" s="15"/>
      <c r="G136" s="16"/>
      <c r="H136" s="81"/>
      <c r="I136" s="75"/>
      <c r="J136" s="191"/>
    </row>
    <row r="137" spans="1:10" ht="48">
      <c r="A137" s="12">
        <v>3</v>
      </c>
      <c r="B137" s="31" t="s">
        <v>125</v>
      </c>
      <c r="C137" s="32" t="s">
        <v>35</v>
      </c>
      <c r="D137" s="14">
        <v>30</v>
      </c>
      <c r="E137" s="75"/>
      <c r="F137" s="15"/>
      <c r="G137" s="16"/>
      <c r="H137" s="81"/>
      <c r="I137" s="75"/>
      <c r="J137" s="191"/>
    </row>
    <row r="138" spans="1:10" ht="15.75" thickBot="1">
      <c r="A138" s="226" t="s">
        <v>199</v>
      </c>
      <c r="B138" s="227"/>
      <c r="C138" s="166"/>
      <c r="D138" s="167"/>
      <c r="E138" s="168"/>
      <c r="F138" s="21">
        <f>F136+F135+F137</f>
        <v>0</v>
      </c>
      <c r="G138" s="99"/>
      <c r="H138" s="82">
        <f>H136+H135+H137</f>
        <v>0</v>
      </c>
      <c r="I138" s="83"/>
    </row>
    <row r="139" spans="1:10">
      <c r="A139" s="86"/>
      <c r="B139" s="175"/>
      <c r="C139" s="76"/>
      <c r="D139" s="43"/>
      <c r="E139" s="83"/>
      <c r="F139" s="21"/>
      <c r="G139" s="20"/>
      <c r="H139" s="82"/>
      <c r="I139" s="77"/>
    </row>
    <row r="140" spans="1:10">
      <c r="A140" s="100" t="s">
        <v>126</v>
      </c>
      <c r="B140" s="169" t="s">
        <v>127</v>
      </c>
      <c r="C140" s="62" t="s">
        <v>2</v>
      </c>
      <c r="D140" s="63" t="s">
        <v>3</v>
      </c>
      <c r="E140" s="73" t="s">
        <v>4</v>
      </c>
      <c r="F140" s="64" t="s">
        <v>5</v>
      </c>
      <c r="G140" s="62" t="s">
        <v>6</v>
      </c>
      <c r="H140" s="8" t="s">
        <v>226</v>
      </c>
      <c r="I140" s="78" t="s">
        <v>7</v>
      </c>
      <c r="J140" s="73" t="s">
        <v>48</v>
      </c>
    </row>
    <row r="141" spans="1:10" ht="324">
      <c r="A141" s="101">
        <v>1</v>
      </c>
      <c r="B141" s="39" t="s">
        <v>220</v>
      </c>
      <c r="C141" s="102" t="s">
        <v>31</v>
      </c>
      <c r="D141" s="103">
        <v>12</v>
      </c>
      <c r="E141" s="104"/>
      <c r="F141" s="104"/>
      <c r="G141" s="105"/>
      <c r="H141" s="81"/>
      <c r="I141" s="32"/>
      <c r="J141" s="191"/>
    </row>
    <row r="142" spans="1:10" ht="348">
      <c r="A142" s="101">
        <v>2</v>
      </c>
      <c r="B142" s="179" t="s">
        <v>128</v>
      </c>
      <c r="C142" s="106" t="s">
        <v>31</v>
      </c>
      <c r="D142" s="32">
        <v>9</v>
      </c>
      <c r="E142" s="107"/>
      <c r="F142" s="104"/>
      <c r="G142" s="105"/>
      <c r="H142" s="81"/>
      <c r="I142" s="18"/>
      <c r="J142" s="191"/>
    </row>
    <row r="143" spans="1:10" ht="15.75" thickBot="1">
      <c r="A143" s="226" t="s">
        <v>199</v>
      </c>
      <c r="B143" s="227"/>
      <c r="C143" s="166"/>
      <c r="D143" s="167"/>
      <c r="E143" s="168"/>
      <c r="F143" s="21">
        <f>SUM(F141:F142)</f>
        <v>0</v>
      </c>
      <c r="G143" s="20"/>
      <c r="H143" s="82">
        <f>SUM(H141:H142)</f>
        <v>0</v>
      </c>
      <c r="I143" s="77"/>
    </row>
    <row r="144" spans="1:10">
      <c r="A144" s="86"/>
      <c r="B144" s="175"/>
      <c r="C144" s="76"/>
      <c r="D144" s="43"/>
      <c r="E144" s="83"/>
      <c r="F144" s="21"/>
      <c r="G144" s="20"/>
      <c r="H144" s="82"/>
      <c r="I144" s="77"/>
    </row>
    <row r="145" spans="1:10">
      <c r="A145" s="61" t="s">
        <v>129</v>
      </c>
      <c r="B145" s="169" t="s">
        <v>130</v>
      </c>
      <c r="C145" s="62" t="s">
        <v>2</v>
      </c>
      <c r="D145" s="63" t="s">
        <v>3</v>
      </c>
      <c r="E145" s="73" t="s">
        <v>4</v>
      </c>
      <c r="F145" s="64" t="s">
        <v>5</v>
      </c>
      <c r="G145" s="62" t="s">
        <v>6</v>
      </c>
      <c r="H145" s="8" t="s">
        <v>226</v>
      </c>
      <c r="I145" s="78" t="s">
        <v>7</v>
      </c>
      <c r="J145" s="108" t="s">
        <v>65</v>
      </c>
    </row>
    <row r="146" spans="1:10" ht="52.5" customHeight="1">
      <c r="A146" s="12">
        <v>1</v>
      </c>
      <c r="B146" s="165" t="s">
        <v>131</v>
      </c>
      <c r="C146" s="32" t="s">
        <v>10</v>
      </c>
      <c r="D146" s="89">
        <v>15000</v>
      </c>
      <c r="E146" s="75"/>
      <c r="F146" s="109"/>
      <c r="G146" s="42"/>
      <c r="H146" s="110"/>
      <c r="I146" s="111"/>
      <c r="J146" s="191"/>
    </row>
    <row r="147" spans="1:10" ht="132">
      <c r="A147" s="24">
        <v>2</v>
      </c>
      <c r="B147" s="171" t="s">
        <v>132</v>
      </c>
      <c r="C147" s="13" t="s">
        <v>31</v>
      </c>
      <c r="D147" s="112">
        <v>2500</v>
      </c>
      <c r="E147" s="75"/>
      <c r="F147" s="15"/>
      <c r="G147" s="42"/>
      <c r="H147" s="110"/>
      <c r="I147" s="111"/>
      <c r="J147" s="191"/>
    </row>
    <row r="148" spans="1:10" ht="132">
      <c r="A148" s="12">
        <v>3</v>
      </c>
      <c r="B148" s="180" t="s">
        <v>133</v>
      </c>
      <c r="C148" s="113" t="s">
        <v>24</v>
      </c>
      <c r="D148" s="14">
        <v>3700</v>
      </c>
      <c r="E148" s="75"/>
      <c r="F148" s="15"/>
      <c r="G148" s="42"/>
      <c r="H148" s="110"/>
      <c r="I148" s="111"/>
      <c r="J148" s="191"/>
    </row>
    <row r="149" spans="1:10" ht="132">
      <c r="A149" s="24">
        <v>4</v>
      </c>
      <c r="B149" s="171" t="s">
        <v>134</v>
      </c>
      <c r="C149" s="13" t="s">
        <v>24</v>
      </c>
      <c r="D149" s="14">
        <v>3600</v>
      </c>
      <c r="E149" s="75"/>
      <c r="F149" s="15"/>
      <c r="G149" s="42"/>
      <c r="H149" s="110"/>
      <c r="I149" s="111"/>
      <c r="J149" s="191"/>
    </row>
    <row r="150" spans="1:10" ht="132">
      <c r="A150" s="12">
        <v>5</v>
      </c>
      <c r="B150" s="180" t="s">
        <v>135</v>
      </c>
      <c r="C150" s="113" t="s">
        <v>24</v>
      </c>
      <c r="D150" s="14">
        <v>4000</v>
      </c>
      <c r="E150" s="75"/>
      <c r="F150" s="15"/>
      <c r="G150" s="42"/>
      <c r="H150" s="110"/>
      <c r="I150" s="111"/>
      <c r="J150" s="191"/>
    </row>
    <row r="151" spans="1:10" ht="48">
      <c r="A151" s="24">
        <v>6</v>
      </c>
      <c r="B151" s="159" t="s">
        <v>136</v>
      </c>
      <c r="C151" s="13" t="s">
        <v>35</v>
      </c>
      <c r="D151" s="14">
        <v>31000</v>
      </c>
      <c r="E151" s="75"/>
      <c r="F151" s="15"/>
      <c r="G151" s="42"/>
      <c r="H151" s="110"/>
      <c r="I151" s="111"/>
      <c r="J151" s="191"/>
    </row>
    <row r="152" spans="1:10" ht="96">
      <c r="A152" s="12">
        <v>7</v>
      </c>
      <c r="B152" s="165" t="s">
        <v>137</v>
      </c>
      <c r="C152" s="13" t="s">
        <v>31</v>
      </c>
      <c r="D152" s="14">
        <v>42</v>
      </c>
      <c r="E152" s="114"/>
      <c r="F152" s="15"/>
      <c r="G152" s="42"/>
      <c r="H152" s="110"/>
      <c r="I152" s="111"/>
      <c r="J152" s="191"/>
    </row>
    <row r="153" spans="1:10" ht="75.75" customHeight="1">
      <c r="A153" s="24">
        <v>8</v>
      </c>
      <c r="B153" s="165" t="s">
        <v>221</v>
      </c>
      <c r="C153" s="13" t="s">
        <v>31</v>
      </c>
      <c r="D153" s="14">
        <v>2</v>
      </c>
      <c r="E153" s="75"/>
      <c r="F153" s="15"/>
      <c r="G153" s="42"/>
      <c r="H153" s="110"/>
      <c r="I153" s="111"/>
      <c r="J153" s="191"/>
    </row>
    <row r="154" spans="1:10" ht="60">
      <c r="A154" s="12">
        <v>9</v>
      </c>
      <c r="B154" s="165" t="s">
        <v>222</v>
      </c>
      <c r="C154" s="13" t="s">
        <v>31</v>
      </c>
      <c r="D154" s="14">
        <v>2</v>
      </c>
      <c r="E154" s="75"/>
      <c r="F154" s="15"/>
      <c r="G154" s="42"/>
      <c r="H154" s="110"/>
      <c r="I154" s="111"/>
      <c r="J154" s="191"/>
    </row>
    <row r="155" spans="1:10" ht="216">
      <c r="A155" s="24">
        <v>10</v>
      </c>
      <c r="B155" s="165" t="s">
        <v>223</v>
      </c>
      <c r="C155" s="13" t="s">
        <v>10</v>
      </c>
      <c r="D155" s="14">
        <v>15000</v>
      </c>
      <c r="E155" s="114"/>
      <c r="F155" s="15"/>
      <c r="G155" s="16"/>
      <c r="H155" s="81"/>
      <c r="I155" s="111"/>
      <c r="J155" s="191"/>
    </row>
    <row r="156" spans="1:10" ht="15.75" thickBot="1">
      <c r="A156" s="226" t="s">
        <v>199</v>
      </c>
      <c r="B156" s="227"/>
      <c r="C156" s="166"/>
      <c r="D156" s="167"/>
      <c r="E156" s="168"/>
      <c r="F156" s="21">
        <f>SUM(F146:F155)</f>
        <v>0</v>
      </c>
      <c r="G156" s="20"/>
      <c r="H156" s="82">
        <f>SUM(H146:H155)</f>
        <v>0</v>
      </c>
      <c r="I156" s="77"/>
    </row>
    <row r="157" spans="1:10">
      <c r="A157" s="115"/>
      <c r="B157" s="181"/>
      <c r="C157" s="116"/>
      <c r="D157" s="117"/>
      <c r="E157" s="118"/>
      <c r="F157" s="119"/>
      <c r="G157" s="120"/>
      <c r="H157" s="121"/>
      <c r="I157" s="122"/>
    </row>
    <row r="158" spans="1:10">
      <c r="A158" s="123" t="s">
        <v>138</v>
      </c>
      <c r="B158" s="169" t="s">
        <v>139</v>
      </c>
      <c r="C158" s="62" t="s">
        <v>2</v>
      </c>
      <c r="D158" s="63" t="s">
        <v>3</v>
      </c>
      <c r="E158" s="73" t="s">
        <v>4</v>
      </c>
      <c r="F158" s="64" t="s">
        <v>5</v>
      </c>
      <c r="G158" s="62" t="s">
        <v>6</v>
      </c>
      <c r="H158" s="8" t="s">
        <v>226</v>
      </c>
      <c r="I158" s="78" t="s">
        <v>7</v>
      </c>
      <c r="J158" s="73" t="s">
        <v>48</v>
      </c>
    </row>
    <row r="159" spans="1:10" ht="36">
      <c r="A159" s="101">
        <v>1</v>
      </c>
      <c r="B159" s="39" t="s">
        <v>140</v>
      </c>
      <c r="C159" s="32" t="s">
        <v>10</v>
      </c>
      <c r="D159" s="32">
        <v>300</v>
      </c>
      <c r="E159" s="58"/>
      <c r="F159" s="15"/>
      <c r="G159" s="16"/>
      <c r="H159" s="58"/>
      <c r="I159" s="124"/>
      <c r="J159" s="191"/>
    </row>
    <row r="160" spans="1:10" ht="36">
      <c r="A160" s="101">
        <v>2</v>
      </c>
      <c r="B160" s="39" t="s">
        <v>141</v>
      </c>
      <c r="C160" s="32" t="s">
        <v>10</v>
      </c>
      <c r="D160" s="32">
        <v>280</v>
      </c>
      <c r="E160" s="58"/>
      <c r="F160" s="15"/>
      <c r="G160" s="16"/>
      <c r="H160" s="58"/>
      <c r="I160" s="124"/>
      <c r="J160" s="191"/>
    </row>
    <row r="161" spans="1:10" ht="36">
      <c r="A161" s="101">
        <v>3</v>
      </c>
      <c r="B161" s="39" t="s">
        <v>142</v>
      </c>
      <c r="C161" s="32" t="s">
        <v>10</v>
      </c>
      <c r="D161" s="32">
        <v>280</v>
      </c>
      <c r="E161" s="58"/>
      <c r="F161" s="15"/>
      <c r="G161" s="16"/>
      <c r="H161" s="58"/>
      <c r="I161" s="124"/>
      <c r="J161" s="191"/>
    </row>
    <row r="162" spans="1:10" ht="15.75" thickBot="1">
      <c r="A162" s="226" t="s">
        <v>199</v>
      </c>
      <c r="B162" s="227"/>
      <c r="C162" s="166"/>
      <c r="D162" s="167"/>
      <c r="E162" s="168"/>
      <c r="F162" s="21">
        <f>SUM(F159:F161)</f>
        <v>0</v>
      </c>
      <c r="G162" s="20"/>
      <c r="H162" s="22">
        <f>SUM(H159:H161)</f>
        <v>0</v>
      </c>
      <c r="I162" s="23"/>
    </row>
    <row r="163" spans="1:10">
      <c r="A163" s="19"/>
      <c r="B163" s="171"/>
      <c r="C163" s="20"/>
      <c r="D163" s="20"/>
      <c r="E163" s="20"/>
      <c r="F163" s="21"/>
      <c r="G163" s="20"/>
      <c r="H163" s="22"/>
      <c r="I163" s="23"/>
    </row>
    <row r="164" spans="1:10">
      <c r="A164" s="123" t="s">
        <v>143</v>
      </c>
      <c r="B164" s="182" t="s">
        <v>144</v>
      </c>
      <c r="C164" s="62" t="s">
        <v>2</v>
      </c>
      <c r="D164" s="63" t="s">
        <v>3</v>
      </c>
      <c r="E164" s="73" t="s">
        <v>4</v>
      </c>
      <c r="F164" s="64" t="s">
        <v>5</v>
      </c>
      <c r="G164" s="62" t="s">
        <v>6</v>
      </c>
      <c r="H164" s="8" t="s">
        <v>226</v>
      </c>
      <c r="I164" s="78" t="s">
        <v>7</v>
      </c>
      <c r="J164" s="73" t="s">
        <v>48</v>
      </c>
    </row>
    <row r="165" spans="1:10" ht="120">
      <c r="A165" s="125">
        <v>1</v>
      </c>
      <c r="B165" s="183" t="s">
        <v>145</v>
      </c>
      <c r="C165" s="126" t="s">
        <v>35</v>
      </c>
      <c r="D165" s="126">
        <v>120</v>
      </c>
      <c r="E165" s="127"/>
      <c r="F165" s="128"/>
      <c r="G165" s="129"/>
      <c r="H165" s="130"/>
      <c r="I165" s="225"/>
      <c r="J165" s="191"/>
    </row>
    <row r="166" spans="1:10" ht="120">
      <c r="A166" s="131">
        <v>2</v>
      </c>
      <c r="B166" s="183" t="s">
        <v>146</v>
      </c>
      <c r="C166" s="126" t="s">
        <v>35</v>
      </c>
      <c r="D166" s="126">
        <v>180</v>
      </c>
      <c r="E166" s="127"/>
      <c r="F166" s="128"/>
      <c r="G166" s="129"/>
      <c r="H166" s="130"/>
      <c r="I166" s="225"/>
      <c r="J166" s="191"/>
    </row>
    <row r="167" spans="1:10" ht="132">
      <c r="A167" s="53">
        <v>3</v>
      </c>
      <c r="B167" s="184" t="s">
        <v>147</v>
      </c>
      <c r="C167" s="126" t="s">
        <v>35</v>
      </c>
      <c r="D167" s="126">
        <v>140</v>
      </c>
      <c r="E167" s="127"/>
      <c r="F167" s="128"/>
      <c r="G167" s="129"/>
      <c r="H167" s="130"/>
      <c r="I167" s="225"/>
      <c r="J167" s="191"/>
    </row>
    <row r="168" spans="1:10" ht="15.75" thickBot="1">
      <c r="A168" s="226" t="s">
        <v>199</v>
      </c>
      <c r="B168" s="227"/>
      <c r="C168" s="166"/>
      <c r="D168" s="167"/>
      <c r="E168" s="168"/>
      <c r="F168" s="21">
        <f>SUM(F165:F167)</f>
        <v>0</v>
      </c>
      <c r="G168" s="20"/>
      <c r="H168" s="22">
        <f>SUM(H165:H167)</f>
        <v>0</v>
      </c>
      <c r="I168" s="23"/>
    </row>
    <row r="169" spans="1:10">
      <c r="A169" s="19"/>
      <c r="B169" s="171"/>
      <c r="C169" s="20"/>
      <c r="D169" s="20"/>
      <c r="E169" s="20"/>
      <c r="F169" s="21"/>
      <c r="G169" s="20"/>
      <c r="H169" s="22"/>
      <c r="I169" s="23"/>
    </row>
    <row r="170" spans="1:10">
      <c r="A170" s="123" t="s">
        <v>148</v>
      </c>
      <c r="B170" s="182" t="s">
        <v>149</v>
      </c>
      <c r="C170" s="62" t="s">
        <v>2</v>
      </c>
      <c r="D170" s="63" t="s">
        <v>3</v>
      </c>
      <c r="E170" s="73" t="s">
        <v>4</v>
      </c>
      <c r="F170" s="64" t="s">
        <v>5</v>
      </c>
      <c r="G170" s="62" t="s">
        <v>6</v>
      </c>
      <c r="H170" s="8" t="s">
        <v>226</v>
      </c>
      <c r="I170" s="78" t="s">
        <v>7</v>
      </c>
      <c r="J170" s="132" t="s">
        <v>65</v>
      </c>
    </row>
    <row r="171" spans="1:10" ht="84">
      <c r="A171" s="53">
        <v>1</v>
      </c>
      <c r="B171" s="39" t="s">
        <v>227</v>
      </c>
      <c r="C171" s="32" t="s">
        <v>10</v>
      </c>
      <c r="D171" s="32">
        <v>4000</v>
      </c>
      <c r="E171" s="133"/>
      <c r="F171" s="15"/>
      <c r="G171" s="16"/>
      <c r="H171" s="17"/>
      <c r="I171" s="134"/>
      <c r="J171" s="191"/>
    </row>
    <row r="172" spans="1:10" ht="15.75" thickBot="1">
      <c r="A172" s="226" t="s">
        <v>199</v>
      </c>
      <c r="B172" s="227"/>
      <c r="C172" s="166"/>
      <c r="D172" s="167"/>
      <c r="E172" s="168"/>
      <c r="F172" s="21">
        <f>F171</f>
        <v>0</v>
      </c>
      <c r="G172" s="20"/>
      <c r="H172" s="22">
        <f>H171</f>
        <v>0</v>
      </c>
      <c r="I172" s="135"/>
    </row>
    <row r="173" spans="1:10">
      <c r="A173" s="19"/>
      <c r="B173" s="171"/>
      <c r="C173" s="20"/>
      <c r="D173" s="20"/>
      <c r="E173" s="20"/>
      <c r="F173" s="21"/>
      <c r="G173" s="20"/>
      <c r="H173" s="22"/>
      <c r="I173" s="23"/>
    </row>
    <row r="174" spans="1:10">
      <c r="A174" s="6" t="s">
        <v>150</v>
      </c>
      <c r="B174" s="185" t="s">
        <v>151</v>
      </c>
      <c r="C174" s="62" t="s">
        <v>2</v>
      </c>
      <c r="D174" s="62" t="s">
        <v>152</v>
      </c>
      <c r="E174" s="62" t="s">
        <v>153</v>
      </c>
      <c r="F174" s="64" t="s">
        <v>154</v>
      </c>
      <c r="G174" s="62" t="s">
        <v>6</v>
      </c>
      <c r="H174" s="8" t="s">
        <v>226</v>
      </c>
      <c r="I174" s="71" t="s">
        <v>155</v>
      </c>
      <c r="J174" s="136" t="s">
        <v>65</v>
      </c>
    </row>
    <row r="175" spans="1:10" ht="36">
      <c r="A175" s="53">
        <v>1</v>
      </c>
      <c r="B175" s="39" t="s">
        <v>156</v>
      </c>
      <c r="C175" s="32" t="s">
        <v>24</v>
      </c>
      <c r="D175" s="32">
        <v>20</v>
      </c>
      <c r="E175" s="15"/>
      <c r="F175" s="15"/>
      <c r="G175" s="16"/>
      <c r="H175" s="17"/>
      <c r="I175" s="134"/>
      <c r="J175" s="191"/>
    </row>
    <row r="176" spans="1:10" ht="15.75" thickBot="1">
      <c r="A176" s="226" t="s">
        <v>199</v>
      </c>
      <c r="B176" s="227"/>
      <c r="C176" s="166"/>
      <c r="D176" s="167"/>
      <c r="E176" s="168"/>
      <c r="F176" s="21">
        <f>F175</f>
        <v>0</v>
      </c>
      <c r="G176" s="20"/>
      <c r="H176" s="45">
        <f>H175</f>
        <v>0</v>
      </c>
      <c r="I176" s="135"/>
    </row>
    <row r="177" spans="1:10">
      <c r="A177" s="19"/>
      <c r="B177" s="171"/>
      <c r="C177" s="20"/>
      <c r="D177" s="20"/>
      <c r="E177" s="20"/>
      <c r="F177" s="21"/>
      <c r="G177" s="20"/>
      <c r="H177" s="22"/>
      <c r="I177" s="23"/>
    </row>
    <row r="178" spans="1:10">
      <c r="A178" s="6" t="s">
        <v>157</v>
      </c>
      <c r="B178" s="185" t="s">
        <v>158</v>
      </c>
      <c r="C178" s="62" t="s">
        <v>2</v>
      </c>
      <c r="D178" s="62" t="s">
        <v>152</v>
      </c>
      <c r="E178" s="62" t="s">
        <v>153</v>
      </c>
      <c r="F178" s="64" t="s">
        <v>154</v>
      </c>
      <c r="G178" s="62" t="s">
        <v>6</v>
      </c>
      <c r="H178" s="8" t="s">
        <v>226</v>
      </c>
      <c r="I178" s="71" t="s">
        <v>155</v>
      </c>
      <c r="J178" s="136" t="s">
        <v>65</v>
      </c>
    </row>
    <row r="179" spans="1:10" ht="24">
      <c r="A179" s="53">
        <v>1</v>
      </c>
      <c r="B179" s="39" t="s">
        <v>159</v>
      </c>
      <c r="C179" s="32" t="s">
        <v>10</v>
      </c>
      <c r="D179" s="32">
        <v>50</v>
      </c>
      <c r="E179" s="15"/>
      <c r="F179" s="15"/>
      <c r="G179" s="16"/>
      <c r="H179" s="17"/>
      <c r="I179" s="18"/>
      <c r="J179" s="191"/>
    </row>
    <row r="180" spans="1:10" ht="15.75" thickBot="1">
      <c r="A180" s="226" t="s">
        <v>199</v>
      </c>
      <c r="B180" s="227"/>
      <c r="C180" s="166"/>
      <c r="D180" s="167"/>
      <c r="E180" s="168"/>
      <c r="F180" s="21">
        <f>F179</f>
        <v>0</v>
      </c>
      <c r="G180" s="20"/>
      <c r="H180" s="22">
        <f>H179</f>
        <v>0</v>
      </c>
      <c r="I180" s="23"/>
    </row>
    <row r="181" spans="1:10">
      <c r="A181" s="19"/>
      <c r="B181" s="171"/>
      <c r="C181" s="20"/>
      <c r="D181" s="20"/>
      <c r="E181" s="20"/>
      <c r="F181" s="21"/>
      <c r="G181" s="20"/>
      <c r="H181" s="22"/>
      <c r="I181" s="23"/>
    </row>
    <row r="182" spans="1:10">
      <c r="A182" s="123" t="s">
        <v>160</v>
      </c>
      <c r="B182" s="186" t="s">
        <v>161</v>
      </c>
      <c r="C182" s="62" t="s">
        <v>2</v>
      </c>
      <c r="D182" s="62" t="s">
        <v>152</v>
      </c>
      <c r="E182" s="62" t="s">
        <v>153</v>
      </c>
      <c r="F182" s="64" t="s">
        <v>154</v>
      </c>
      <c r="G182" s="62" t="s">
        <v>6</v>
      </c>
      <c r="H182" s="8" t="s">
        <v>226</v>
      </c>
      <c r="I182" s="71" t="s">
        <v>155</v>
      </c>
      <c r="J182" s="136" t="s">
        <v>65</v>
      </c>
    </row>
    <row r="183" spans="1:10" ht="60">
      <c r="A183" s="101">
        <v>1</v>
      </c>
      <c r="B183" s="39" t="s">
        <v>162</v>
      </c>
      <c r="C183" s="32" t="s">
        <v>10</v>
      </c>
      <c r="D183" s="32">
        <v>3000</v>
      </c>
      <c r="E183" s="15"/>
      <c r="F183" s="15"/>
      <c r="G183" s="16"/>
      <c r="H183" s="17"/>
      <c r="I183" s="18"/>
      <c r="J183" s="191"/>
    </row>
    <row r="184" spans="1:10" ht="15.75" thickBot="1">
      <c r="A184" s="226" t="s">
        <v>199</v>
      </c>
      <c r="B184" s="227"/>
      <c r="C184" s="166"/>
      <c r="D184" s="167"/>
      <c r="E184" s="168"/>
      <c r="F184" s="21">
        <f>F183</f>
        <v>0</v>
      </c>
      <c r="G184" s="20"/>
      <c r="H184" s="22">
        <f>H183</f>
        <v>0</v>
      </c>
      <c r="I184" s="23"/>
    </row>
    <row r="185" spans="1:10">
      <c r="A185" s="19"/>
      <c r="B185" s="171"/>
      <c r="C185" s="20"/>
      <c r="D185" s="20"/>
      <c r="E185" s="20"/>
      <c r="F185" s="21"/>
      <c r="G185" s="20"/>
      <c r="H185" s="22"/>
      <c r="I185" s="23"/>
    </row>
    <row r="186" spans="1:10">
      <c r="A186" s="6" t="s">
        <v>163</v>
      </c>
      <c r="B186" s="185" t="s">
        <v>164</v>
      </c>
      <c r="C186" s="62" t="s">
        <v>2</v>
      </c>
      <c r="D186" s="62" t="s">
        <v>152</v>
      </c>
      <c r="E186" s="62" t="s">
        <v>153</v>
      </c>
      <c r="F186" s="64" t="s">
        <v>154</v>
      </c>
      <c r="G186" s="62" t="s">
        <v>6</v>
      </c>
      <c r="H186" s="8" t="s">
        <v>226</v>
      </c>
      <c r="I186" s="71" t="s">
        <v>155</v>
      </c>
      <c r="J186" s="136" t="s">
        <v>65</v>
      </c>
    </row>
    <row r="187" spans="1:10" ht="158.25" customHeight="1">
      <c r="A187" s="24">
        <v>1</v>
      </c>
      <c r="B187" s="47" t="s">
        <v>165</v>
      </c>
      <c r="C187" s="48" t="s">
        <v>24</v>
      </c>
      <c r="D187" s="137">
        <v>3</v>
      </c>
      <c r="E187" s="75"/>
      <c r="F187" s="15"/>
      <c r="G187" s="54"/>
      <c r="H187" s="81"/>
      <c r="I187" s="111"/>
      <c r="J187" s="191"/>
    </row>
    <row r="188" spans="1:10" ht="151.5" customHeight="1">
      <c r="A188" s="12">
        <v>2</v>
      </c>
      <c r="B188" s="47" t="s">
        <v>166</v>
      </c>
      <c r="C188" s="48" t="s">
        <v>24</v>
      </c>
      <c r="D188" s="137">
        <v>3</v>
      </c>
      <c r="E188" s="75"/>
      <c r="F188" s="15"/>
      <c r="G188" s="54"/>
      <c r="H188" s="81"/>
      <c r="I188" s="111"/>
      <c r="J188" s="191"/>
    </row>
    <row r="189" spans="1:10" ht="15.75" thickBot="1">
      <c r="A189" s="226" t="s">
        <v>199</v>
      </c>
      <c r="B189" s="227"/>
      <c r="C189" s="166"/>
      <c r="D189" s="167"/>
      <c r="E189" s="168"/>
      <c r="F189" s="37">
        <f>SUM(F187:F188)</f>
        <v>0</v>
      </c>
      <c r="G189" s="59"/>
      <c r="H189" s="138">
        <f>SUM(H187:H188)</f>
        <v>0</v>
      </c>
      <c r="I189" s="139"/>
    </row>
    <row r="190" spans="1:10">
      <c r="A190" s="19"/>
      <c r="B190" s="171"/>
      <c r="C190" s="20"/>
      <c r="D190" s="20"/>
      <c r="E190" s="20"/>
      <c r="F190" s="21"/>
      <c r="G190" s="20"/>
      <c r="H190" s="22"/>
      <c r="I190" s="23"/>
    </row>
    <row r="191" spans="1:10">
      <c r="A191" s="123" t="s">
        <v>167</v>
      </c>
      <c r="B191" s="186" t="s">
        <v>168</v>
      </c>
      <c r="C191" s="62" t="s">
        <v>2</v>
      </c>
      <c r="D191" s="62" t="s">
        <v>152</v>
      </c>
      <c r="E191" s="62" t="s">
        <v>153</v>
      </c>
      <c r="F191" s="64" t="s">
        <v>154</v>
      </c>
      <c r="G191" s="62" t="s">
        <v>6</v>
      </c>
      <c r="H191" s="8" t="s">
        <v>226</v>
      </c>
      <c r="I191" s="71" t="s">
        <v>155</v>
      </c>
      <c r="J191" s="136" t="s">
        <v>65</v>
      </c>
    </row>
    <row r="192" spans="1:10" ht="93.75" customHeight="1">
      <c r="A192" s="53">
        <v>1</v>
      </c>
      <c r="B192" s="39" t="s">
        <v>169</v>
      </c>
      <c r="C192" s="32" t="s">
        <v>31</v>
      </c>
      <c r="D192" s="32">
        <v>10</v>
      </c>
      <c r="E192" s="15"/>
      <c r="F192" s="15"/>
      <c r="G192" s="16"/>
      <c r="H192" s="17"/>
      <c r="I192" s="18"/>
      <c r="J192" s="191"/>
    </row>
    <row r="193" spans="1:10">
      <c r="A193" s="53">
        <v>2</v>
      </c>
      <c r="B193" s="39" t="s">
        <v>170</v>
      </c>
      <c r="C193" s="32" t="s">
        <v>31</v>
      </c>
      <c r="D193" s="32">
        <v>2</v>
      </c>
      <c r="E193" s="15"/>
      <c r="F193" s="15"/>
      <c r="G193" s="16"/>
      <c r="H193" s="17"/>
      <c r="I193" s="18"/>
      <c r="J193" s="191"/>
    </row>
    <row r="194" spans="1:10">
      <c r="A194" s="53">
        <v>3</v>
      </c>
      <c r="B194" s="39" t="s">
        <v>171</v>
      </c>
      <c r="C194" s="32" t="s">
        <v>31</v>
      </c>
      <c r="D194" s="32">
        <v>4</v>
      </c>
      <c r="E194" s="15"/>
      <c r="F194" s="15"/>
      <c r="G194" s="16"/>
      <c r="H194" s="17"/>
      <c r="I194" s="18"/>
      <c r="J194" s="191"/>
    </row>
    <row r="195" spans="1:10" ht="15.75" thickBot="1">
      <c r="A195" s="226" t="s">
        <v>199</v>
      </c>
      <c r="B195" s="227"/>
      <c r="C195" s="166"/>
      <c r="D195" s="167"/>
      <c r="E195" s="168"/>
      <c r="F195" s="21">
        <f>SUM(F192:F194)</f>
        <v>0</v>
      </c>
      <c r="G195" s="20"/>
      <c r="H195" s="22">
        <f>SUM(H192:H194)</f>
        <v>0</v>
      </c>
      <c r="I195" s="23"/>
    </row>
    <row r="196" spans="1:10">
      <c r="A196" s="19"/>
      <c r="B196" s="171"/>
      <c r="C196" s="20"/>
      <c r="D196" s="20"/>
      <c r="E196" s="20"/>
      <c r="F196" s="21"/>
      <c r="G196" s="20"/>
      <c r="H196" s="22"/>
      <c r="I196" s="23"/>
    </row>
    <row r="197" spans="1:10">
      <c r="A197" s="6" t="s">
        <v>172</v>
      </c>
      <c r="B197" s="185" t="s">
        <v>173</v>
      </c>
      <c r="C197" s="62"/>
      <c r="D197" s="62"/>
      <c r="E197" s="62"/>
      <c r="F197" s="64" t="s">
        <v>154</v>
      </c>
      <c r="G197" s="62" t="s">
        <v>6</v>
      </c>
      <c r="H197" s="8" t="s">
        <v>226</v>
      </c>
      <c r="I197" s="71" t="s">
        <v>155</v>
      </c>
      <c r="J197" s="136" t="s">
        <v>65</v>
      </c>
    </row>
    <row r="198" spans="1:10" ht="24">
      <c r="A198" s="53">
        <v>1</v>
      </c>
      <c r="B198" s="187" t="s">
        <v>174</v>
      </c>
      <c r="C198" s="32" t="s">
        <v>10</v>
      </c>
      <c r="D198" s="32">
        <v>150</v>
      </c>
      <c r="E198" s="140"/>
      <c r="F198" s="15"/>
      <c r="G198" s="16"/>
      <c r="H198" s="17"/>
      <c r="I198" s="18"/>
      <c r="J198" s="191"/>
    </row>
    <row r="199" spans="1:10" ht="15.75" thickBot="1">
      <c r="A199" s="226" t="s">
        <v>199</v>
      </c>
      <c r="B199" s="227"/>
      <c r="C199" s="166"/>
      <c r="D199" s="167"/>
      <c r="E199" s="168"/>
      <c r="F199" s="21">
        <f>SUM(F198:F198)</f>
        <v>0</v>
      </c>
      <c r="G199" s="20"/>
      <c r="H199" s="22">
        <f>SUM(H198:H198)</f>
        <v>0</v>
      </c>
      <c r="I199" s="23"/>
    </row>
    <row r="200" spans="1:10">
      <c r="A200" s="19"/>
      <c r="B200" s="171"/>
      <c r="C200" s="20"/>
      <c r="D200" s="20"/>
      <c r="E200" s="20"/>
      <c r="F200" s="21"/>
      <c r="G200" s="20"/>
      <c r="H200" s="22"/>
      <c r="I200" s="23"/>
    </row>
    <row r="201" spans="1:10">
      <c r="A201" s="61" t="s">
        <v>175</v>
      </c>
      <c r="B201" s="169" t="s">
        <v>176</v>
      </c>
      <c r="C201" s="62" t="s">
        <v>2</v>
      </c>
      <c r="D201" s="63" t="s">
        <v>3</v>
      </c>
      <c r="E201" s="73" t="s">
        <v>4</v>
      </c>
      <c r="F201" s="64" t="s">
        <v>5</v>
      </c>
      <c r="G201" s="62" t="s">
        <v>6</v>
      </c>
      <c r="H201" s="8" t="s">
        <v>226</v>
      </c>
      <c r="I201" s="78" t="s">
        <v>7</v>
      </c>
      <c r="J201" s="141" t="s">
        <v>65</v>
      </c>
    </row>
    <row r="202" spans="1:10">
      <c r="A202" s="12">
        <v>1</v>
      </c>
      <c r="B202" s="165" t="s">
        <v>177</v>
      </c>
      <c r="C202" s="13" t="s">
        <v>10</v>
      </c>
      <c r="D202" s="14">
        <v>2500</v>
      </c>
      <c r="E202" s="75"/>
      <c r="F202" s="15"/>
      <c r="G202" s="54"/>
      <c r="H202" s="81"/>
      <c r="I202" s="111"/>
      <c r="J202" s="191"/>
    </row>
    <row r="203" spans="1:10" ht="15.75" thickBot="1">
      <c r="A203" s="226" t="s">
        <v>199</v>
      </c>
      <c r="B203" s="227"/>
      <c r="C203" s="166"/>
      <c r="D203" s="167"/>
      <c r="E203" s="168"/>
      <c r="F203" s="21">
        <f>F202</f>
        <v>0</v>
      </c>
      <c r="G203" s="20"/>
      <c r="H203" s="82">
        <f>H202</f>
        <v>0</v>
      </c>
      <c r="I203" s="139"/>
    </row>
    <row r="204" spans="1:10">
      <c r="A204" s="19"/>
      <c r="B204" s="171"/>
      <c r="C204" s="20"/>
      <c r="D204" s="20"/>
      <c r="E204" s="20"/>
      <c r="F204" s="21"/>
      <c r="G204" s="20"/>
      <c r="H204" s="22"/>
      <c r="I204" s="23"/>
    </row>
    <row r="205" spans="1:10">
      <c r="A205" s="61" t="s">
        <v>178</v>
      </c>
      <c r="B205" s="169" t="s">
        <v>179</v>
      </c>
      <c r="C205" s="62" t="s">
        <v>2</v>
      </c>
      <c r="D205" s="63" t="s">
        <v>3</v>
      </c>
      <c r="E205" s="73" t="s">
        <v>4</v>
      </c>
      <c r="F205" s="64" t="s">
        <v>5</v>
      </c>
      <c r="G205" s="62" t="s">
        <v>6</v>
      </c>
      <c r="H205" s="8" t="s">
        <v>226</v>
      </c>
      <c r="I205" s="78" t="s">
        <v>7</v>
      </c>
      <c r="J205" s="141" t="s">
        <v>65</v>
      </c>
    </row>
    <row r="206" spans="1:10" ht="303.75" customHeight="1">
      <c r="A206" s="12">
        <v>1</v>
      </c>
      <c r="B206" s="31" t="s">
        <v>180</v>
      </c>
      <c r="C206" s="32" t="s">
        <v>10</v>
      </c>
      <c r="D206" s="142">
        <v>5000</v>
      </c>
      <c r="E206" s="140"/>
      <c r="F206" s="143"/>
      <c r="G206" s="144"/>
      <c r="H206" s="145"/>
      <c r="I206" s="111"/>
      <c r="J206" s="191"/>
    </row>
    <row r="207" spans="1:10" ht="300">
      <c r="A207" s="12">
        <v>2</v>
      </c>
      <c r="B207" s="31" t="s">
        <v>224</v>
      </c>
      <c r="C207" s="32" t="s">
        <v>10</v>
      </c>
      <c r="D207" s="142">
        <v>5000</v>
      </c>
      <c r="E207" s="140"/>
      <c r="F207" s="143"/>
      <c r="G207" s="144"/>
      <c r="H207" s="145"/>
      <c r="I207" s="111"/>
      <c r="J207" s="191"/>
    </row>
    <row r="208" spans="1:10">
      <c r="A208" s="19"/>
      <c r="B208" s="171"/>
      <c r="C208" s="20"/>
      <c r="D208" s="20"/>
      <c r="E208" s="20"/>
      <c r="F208" s="21">
        <f>SUM(F206:F207)</f>
        <v>0</v>
      </c>
      <c r="G208" s="20"/>
      <c r="H208" s="22">
        <f>SUM(H206:H207)</f>
        <v>0</v>
      </c>
      <c r="I208" s="23"/>
    </row>
    <row r="209" spans="1:10">
      <c r="A209" s="19"/>
      <c r="B209" s="171"/>
      <c r="C209" s="20"/>
      <c r="D209" s="20"/>
      <c r="E209" s="20"/>
      <c r="F209" s="21"/>
      <c r="G209" s="20"/>
      <c r="H209" s="22"/>
      <c r="I209" s="23"/>
    </row>
    <row r="210" spans="1:10">
      <c r="A210" s="61" t="s">
        <v>181</v>
      </c>
      <c r="B210" s="169" t="s">
        <v>182</v>
      </c>
      <c r="C210" s="62" t="s">
        <v>2</v>
      </c>
      <c r="D210" s="63" t="s">
        <v>3</v>
      </c>
      <c r="E210" s="73" t="s">
        <v>4</v>
      </c>
      <c r="F210" s="64" t="s">
        <v>5</v>
      </c>
      <c r="G210" s="62" t="s">
        <v>6</v>
      </c>
      <c r="H210" s="8" t="s">
        <v>226</v>
      </c>
      <c r="I210" s="78" t="s">
        <v>7</v>
      </c>
      <c r="J210" s="141" t="s">
        <v>65</v>
      </c>
    </row>
    <row r="211" spans="1:10" ht="300">
      <c r="A211" s="53">
        <v>1</v>
      </c>
      <c r="B211" s="165" t="s">
        <v>183</v>
      </c>
      <c r="C211" s="32" t="s">
        <v>35</v>
      </c>
      <c r="D211" s="18">
        <v>200</v>
      </c>
      <c r="E211" s="124"/>
      <c r="F211" s="146"/>
      <c r="G211" s="147"/>
      <c r="H211" s="124"/>
      <c r="I211" s="18"/>
      <c r="J211" s="191"/>
    </row>
    <row r="212" spans="1:10" ht="15.75" thickBot="1">
      <c r="A212" s="226" t="s">
        <v>199</v>
      </c>
      <c r="B212" s="227"/>
      <c r="C212" s="166"/>
      <c r="D212" s="167"/>
      <c r="E212" s="168"/>
      <c r="F212" s="21">
        <f>SUM(F211)</f>
        <v>0</v>
      </c>
      <c r="G212" s="20"/>
      <c r="H212" s="22">
        <f>SUM(H211)</f>
        <v>0</v>
      </c>
      <c r="I212" s="23"/>
    </row>
    <row r="213" spans="1:10">
      <c r="A213" s="19"/>
      <c r="B213" s="171"/>
      <c r="C213" s="20"/>
      <c r="D213" s="20"/>
      <c r="E213" s="20"/>
      <c r="F213" s="21"/>
      <c r="G213" s="20"/>
      <c r="H213" s="22"/>
      <c r="I213" s="23"/>
    </row>
    <row r="214" spans="1:10">
      <c r="A214" s="61" t="s">
        <v>184</v>
      </c>
      <c r="B214" s="169" t="s">
        <v>185</v>
      </c>
      <c r="C214" s="62" t="s">
        <v>2</v>
      </c>
      <c r="D214" s="63" t="s">
        <v>3</v>
      </c>
      <c r="E214" s="64" t="s">
        <v>4</v>
      </c>
      <c r="F214" s="64" t="s">
        <v>5</v>
      </c>
      <c r="G214" s="62" t="s">
        <v>6</v>
      </c>
      <c r="H214" s="8" t="s">
        <v>226</v>
      </c>
      <c r="I214" s="72" t="s">
        <v>7</v>
      </c>
      <c r="J214" s="62" t="s">
        <v>65</v>
      </c>
    </row>
    <row r="215" spans="1:10" ht="144">
      <c r="A215" s="24">
        <v>1</v>
      </c>
      <c r="B215" s="188" t="s">
        <v>186</v>
      </c>
      <c r="C215" s="13" t="s">
        <v>10</v>
      </c>
      <c r="D215" s="14">
        <v>500</v>
      </c>
      <c r="E215" s="15"/>
      <c r="F215" s="15"/>
      <c r="G215" s="16"/>
      <c r="H215" s="17"/>
      <c r="I215" s="18"/>
      <c r="J215" s="191"/>
    </row>
    <row r="216" spans="1:10" ht="15.75" thickBot="1">
      <c r="A216" s="226" t="s">
        <v>199</v>
      </c>
      <c r="B216" s="227"/>
      <c r="C216" s="166"/>
      <c r="D216" s="167"/>
      <c r="E216" s="168"/>
      <c r="F216" s="21">
        <f>F215</f>
        <v>0</v>
      </c>
      <c r="G216" s="20"/>
      <c r="H216" s="22">
        <f>H215</f>
        <v>0</v>
      </c>
      <c r="I216" s="23"/>
    </row>
    <row r="217" spans="1:10">
      <c r="A217" s="19"/>
      <c r="B217" s="171"/>
      <c r="C217" s="20"/>
      <c r="D217" s="20"/>
      <c r="E217" s="20"/>
      <c r="F217" s="21"/>
      <c r="G217" s="20"/>
      <c r="H217" s="22"/>
      <c r="I217" s="23"/>
    </row>
    <row r="218" spans="1:10">
      <c r="A218" s="61" t="s">
        <v>187</v>
      </c>
      <c r="B218" s="169" t="s">
        <v>188</v>
      </c>
      <c r="C218" s="62" t="s">
        <v>2</v>
      </c>
      <c r="D218" s="63" t="s">
        <v>3</v>
      </c>
      <c r="E218" s="64" t="s">
        <v>4</v>
      </c>
      <c r="F218" s="64" t="s">
        <v>5</v>
      </c>
      <c r="G218" s="62" t="s">
        <v>6</v>
      </c>
      <c r="H218" s="8" t="s">
        <v>226</v>
      </c>
      <c r="I218" s="72" t="s">
        <v>7</v>
      </c>
      <c r="J218" s="62" t="s">
        <v>65</v>
      </c>
    </row>
    <row r="219" spans="1:10" ht="168">
      <c r="A219" s="12">
        <v>1</v>
      </c>
      <c r="B219" s="31" t="s">
        <v>216</v>
      </c>
      <c r="C219" s="32" t="s">
        <v>10</v>
      </c>
      <c r="D219" s="142">
        <v>240</v>
      </c>
      <c r="E219" s="140"/>
      <c r="F219" s="143"/>
      <c r="G219" s="16"/>
      <c r="H219" s="145"/>
      <c r="I219" s="140"/>
      <c r="J219" s="191"/>
    </row>
    <row r="220" spans="1:10" ht="15.75" thickBot="1">
      <c r="A220" s="226" t="s">
        <v>199</v>
      </c>
      <c r="B220" s="227"/>
      <c r="C220" s="166"/>
      <c r="D220" s="167"/>
      <c r="E220" s="168"/>
      <c r="F220" s="21">
        <f>F219</f>
        <v>0</v>
      </c>
      <c r="G220" s="20"/>
      <c r="H220" s="22">
        <f>H219</f>
        <v>0</v>
      </c>
      <c r="I220" s="23"/>
    </row>
    <row r="221" spans="1:10">
      <c r="A221" s="19"/>
      <c r="B221" s="171"/>
      <c r="C221" s="20"/>
      <c r="D221" s="20"/>
      <c r="E221" s="20"/>
      <c r="F221" s="21"/>
      <c r="G221" s="20"/>
      <c r="H221" s="22"/>
      <c r="I221" s="23"/>
    </row>
    <row r="222" spans="1:10">
      <c r="A222" s="6" t="s">
        <v>189</v>
      </c>
      <c r="B222" s="176" t="s">
        <v>190</v>
      </c>
      <c r="C222" s="62" t="s">
        <v>2</v>
      </c>
      <c r="D222" s="62" t="s">
        <v>64</v>
      </c>
      <c r="E222" s="62" t="s">
        <v>4</v>
      </c>
      <c r="F222" s="64" t="s">
        <v>5</v>
      </c>
      <c r="G222" s="62" t="s">
        <v>6</v>
      </c>
      <c r="H222" s="8" t="s">
        <v>226</v>
      </c>
      <c r="I222" s="71" t="s">
        <v>7</v>
      </c>
      <c r="J222" s="62" t="s">
        <v>65</v>
      </c>
    </row>
    <row r="223" spans="1:10" ht="216">
      <c r="A223" s="53">
        <v>1</v>
      </c>
      <c r="B223" s="187" t="s">
        <v>191</v>
      </c>
      <c r="C223" s="32" t="s">
        <v>10</v>
      </c>
      <c r="D223" s="32">
        <v>1200</v>
      </c>
      <c r="E223" s="140"/>
      <c r="F223" s="15"/>
      <c r="G223" s="54"/>
      <c r="H223" s="58"/>
      <c r="I223" s="18"/>
      <c r="J223" s="191"/>
    </row>
    <row r="224" spans="1:10" ht="120">
      <c r="A224" s="101">
        <v>2</v>
      </c>
      <c r="B224" s="189" t="s">
        <v>192</v>
      </c>
      <c r="C224" s="32" t="s">
        <v>193</v>
      </c>
      <c r="D224" s="32">
        <v>100</v>
      </c>
      <c r="E224" s="140"/>
      <c r="F224" s="15"/>
      <c r="G224" s="54"/>
      <c r="H224" s="58"/>
      <c r="I224" s="18"/>
      <c r="J224" s="191"/>
    </row>
    <row r="225" spans="1:10">
      <c r="A225" s="19"/>
      <c r="C225" s="20"/>
      <c r="D225" s="20"/>
      <c r="E225" s="20"/>
      <c r="F225" s="21">
        <f>F224+F223</f>
        <v>0</v>
      </c>
      <c r="G225" s="20"/>
      <c r="H225" s="22">
        <f>H224+H223</f>
        <v>0</v>
      </c>
      <c r="I225" s="23"/>
    </row>
    <row r="226" spans="1:10" ht="15.75" thickBot="1">
      <c r="A226" s="226" t="s">
        <v>199</v>
      </c>
      <c r="B226" s="227"/>
      <c r="C226" s="166"/>
      <c r="D226" s="167"/>
      <c r="E226" s="168"/>
      <c r="F226" s="148">
        <f>SUM(F3:F225)</f>
        <v>0</v>
      </c>
      <c r="G226" s="20"/>
      <c r="H226" s="22"/>
      <c r="I226" s="23"/>
    </row>
    <row r="227" spans="1:10">
      <c r="F227" s="150">
        <f>F226/2</f>
        <v>0</v>
      </c>
    </row>
    <row r="228" spans="1:10" ht="15.75" thickBot="1">
      <c r="A228" s="152" t="s">
        <v>202</v>
      </c>
      <c r="B228" s="153" t="s">
        <v>194</v>
      </c>
      <c r="C228" s="154" t="s">
        <v>2</v>
      </c>
      <c r="D228" s="190" t="s">
        <v>64</v>
      </c>
      <c r="E228" s="155" t="s">
        <v>4</v>
      </c>
      <c r="F228" s="155" t="s">
        <v>5</v>
      </c>
      <c r="G228" s="156" t="s">
        <v>6</v>
      </c>
      <c r="H228" s="8" t="s">
        <v>226</v>
      </c>
      <c r="I228" s="157" t="s">
        <v>7</v>
      </c>
      <c r="J228" s="62" t="s">
        <v>65</v>
      </c>
    </row>
    <row r="229" spans="1:10" ht="173.25" customHeight="1">
      <c r="A229" s="158">
        <v>1</v>
      </c>
      <c r="B229" s="159" t="s">
        <v>195</v>
      </c>
      <c r="C229" s="160" t="s">
        <v>10</v>
      </c>
      <c r="D229" s="192">
        <v>2</v>
      </c>
      <c r="E229" s="161"/>
      <c r="F229" s="161"/>
      <c r="G229" s="162"/>
      <c r="H229" s="163"/>
      <c r="I229" s="191"/>
      <c r="J229" s="191"/>
    </row>
    <row r="230" spans="1:10" ht="153.75" customHeight="1">
      <c r="A230" s="164">
        <v>2</v>
      </c>
      <c r="B230" s="165" t="s">
        <v>196</v>
      </c>
      <c r="C230" s="13" t="s">
        <v>10</v>
      </c>
      <c r="D230" s="14">
        <v>2</v>
      </c>
      <c r="E230" s="15"/>
      <c r="F230" s="15"/>
      <c r="G230" s="16"/>
      <c r="H230" s="17"/>
      <c r="I230" s="191"/>
      <c r="J230" s="191"/>
    </row>
    <row r="231" spans="1:10" ht="152.25" customHeight="1">
      <c r="A231" s="164">
        <v>3</v>
      </c>
      <c r="B231" s="165" t="s">
        <v>197</v>
      </c>
      <c r="C231" s="13" t="s">
        <v>10</v>
      </c>
      <c r="D231" s="14">
        <v>8</v>
      </c>
      <c r="E231" s="15"/>
      <c r="F231" s="15"/>
      <c r="G231" s="16"/>
      <c r="H231" s="17"/>
      <c r="I231" s="191"/>
      <c r="J231" s="191"/>
    </row>
    <row r="232" spans="1:10" ht="151.5" customHeight="1">
      <c r="A232" s="164">
        <v>4</v>
      </c>
      <c r="B232" s="165" t="s">
        <v>198</v>
      </c>
      <c r="C232" s="13" t="s">
        <v>10</v>
      </c>
      <c r="D232" s="14">
        <v>3</v>
      </c>
      <c r="E232" s="15"/>
      <c r="F232" s="15"/>
      <c r="G232" s="42"/>
      <c r="H232" s="17"/>
      <c r="I232" s="191"/>
      <c r="J232" s="191"/>
    </row>
    <row r="233" spans="1:10" ht="15.75" thickBot="1">
      <c r="A233" s="226" t="s">
        <v>199</v>
      </c>
      <c r="B233" s="227"/>
      <c r="C233" s="166"/>
      <c r="D233" s="167"/>
      <c r="E233" s="168"/>
      <c r="F233" s="215">
        <f>SUM(F229:F232)</f>
        <v>0</v>
      </c>
      <c r="G233" s="216"/>
      <c r="H233" s="217">
        <f>SUM(H229:H232)</f>
        <v>0</v>
      </c>
    </row>
    <row r="234" spans="1:10">
      <c r="A234" s="5"/>
      <c r="B234" s="5"/>
      <c r="C234" s="5"/>
      <c r="D234" s="5"/>
      <c r="E234" s="5"/>
      <c r="F234" s="5"/>
      <c r="G234" s="5"/>
      <c r="H234" s="5"/>
    </row>
    <row r="235" spans="1:10">
      <c r="A235" s="5"/>
      <c r="B235" s="5"/>
      <c r="C235" s="5"/>
      <c r="D235" s="5"/>
      <c r="E235" s="5"/>
      <c r="F235" s="5"/>
      <c r="G235" s="5"/>
      <c r="H235" s="5"/>
    </row>
    <row r="236" spans="1:10" ht="15.75" thickBot="1">
      <c r="A236" s="232" t="s">
        <v>214</v>
      </c>
      <c r="B236" s="233" t="s">
        <v>203</v>
      </c>
      <c r="C236" s="154" t="s">
        <v>212</v>
      </c>
      <c r="D236" s="190" t="s">
        <v>204</v>
      </c>
      <c r="E236" s="155" t="s">
        <v>205</v>
      </c>
      <c r="F236" s="155" t="s">
        <v>206</v>
      </c>
      <c r="G236" s="156" t="s">
        <v>213</v>
      </c>
      <c r="H236" s="8" t="s">
        <v>226</v>
      </c>
      <c r="I236" s="157" t="s">
        <v>207</v>
      </c>
      <c r="J236" s="212" t="s">
        <v>65</v>
      </c>
    </row>
    <row r="237" spans="1:10" ht="66" customHeight="1">
      <c r="A237" s="199">
        <v>1</v>
      </c>
      <c r="B237" s="200" t="s">
        <v>208</v>
      </c>
      <c r="C237" s="201" t="s">
        <v>193</v>
      </c>
      <c r="D237" s="202">
        <v>200</v>
      </c>
      <c r="E237" s="193"/>
      <c r="F237" s="194"/>
      <c r="G237" s="193"/>
      <c r="H237" s="221"/>
      <c r="I237" s="195"/>
      <c r="J237" s="191"/>
    </row>
    <row r="238" spans="1:10" ht="39" customHeight="1">
      <c r="A238" s="203">
        <v>2</v>
      </c>
      <c r="B238" s="204" t="s">
        <v>209</v>
      </c>
      <c r="C238" s="201" t="s">
        <v>193</v>
      </c>
      <c r="D238" s="205">
        <v>100</v>
      </c>
      <c r="E238" s="195"/>
      <c r="F238" s="196"/>
      <c r="G238" s="195"/>
      <c r="H238" s="195"/>
      <c r="I238" s="222"/>
      <c r="J238" s="191"/>
    </row>
    <row r="239" spans="1:10" ht="32.25" customHeight="1">
      <c r="A239" s="203">
        <v>3</v>
      </c>
      <c r="B239" s="204" t="s">
        <v>210</v>
      </c>
      <c r="C239" s="201" t="s">
        <v>193</v>
      </c>
      <c r="D239" s="205">
        <v>100</v>
      </c>
      <c r="E239" s="195"/>
      <c r="F239" s="196"/>
      <c r="G239" s="195"/>
      <c r="H239" s="195"/>
      <c r="I239" s="222"/>
      <c r="J239" s="191"/>
    </row>
    <row r="240" spans="1:10" ht="27" customHeight="1">
      <c r="A240" s="203">
        <v>4</v>
      </c>
      <c r="B240" s="206" t="s">
        <v>211</v>
      </c>
      <c r="C240" s="207" t="s">
        <v>193</v>
      </c>
      <c r="D240" s="205">
        <v>2</v>
      </c>
      <c r="E240" s="195"/>
      <c r="F240" s="196"/>
      <c r="G240" s="195"/>
      <c r="H240" s="195"/>
      <c r="I240" s="222"/>
      <c r="J240" s="191"/>
    </row>
    <row r="241" spans="1:10" ht="15.75" thickBot="1">
      <c r="A241" s="226" t="s">
        <v>199</v>
      </c>
      <c r="B241" s="227" t="s">
        <v>199</v>
      </c>
      <c r="C241" s="218"/>
      <c r="D241" s="218"/>
      <c r="E241" s="218"/>
      <c r="F241" s="215">
        <f>SUM(F237:F240)</f>
        <v>0</v>
      </c>
      <c r="G241" s="219"/>
      <c r="H241" s="217">
        <f>SUM(H237:H240)</f>
        <v>0</v>
      </c>
      <c r="I241" s="220"/>
    </row>
    <row r="242" spans="1:10">
      <c r="A242" s="5"/>
      <c r="B242" s="5"/>
      <c r="C242" s="5"/>
      <c r="D242" s="5"/>
      <c r="E242" s="5"/>
      <c r="F242" s="5"/>
      <c r="G242" s="5"/>
      <c r="H242" s="5"/>
    </row>
    <row r="243" spans="1:10" ht="15.75">
      <c r="A243" s="5"/>
      <c r="B243" s="197"/>
      <c r="C243" s="5"/>
      <c r="D243" s="5"/>
      <c r="E243" s="5"/>
      <c r="F243" s="5"/>
      <c r="G243" s="5"/>
      <c r="H243" s="5"/>
    </row>
    <row r="244" spans="1:10">
      <c r="A244" s="229" t="s">
        <v>218</v>
      </c>
      <c r="B244" s="230" t="s">
        <v>203</v>
      </c>
      <c r="C244" s="208" t="s">
        <v>212</v>
      </c>
      <c r="D244" s="209" t="s">
        <v>204</v>
      </c>
      <c r="E244" s="67" t="s">
        <v>205</v>
      </c>
      <c r="F244" s="67" t="s">
        <v>206</v>
      </c>
      <c r="G244" s="210" t="s">
        <v>213</v>
      </c>
      <c r="H244" s="8" t="s">
        <v>226</v>
      </c>
      <c r="I244" s="211" t="s">
        <v>207</v>
      </c>
      <c r="J244" s="212" t="s">
        <v>65</v>
      </c>
    </row>
    <row r="245" spans="1:10">
      <c r="A245" s="214">
        <v>1</v>
      </c>
      <c r="B245" s="213" t="s">
        <v>217</v>
      </c>
      <c r="C245" s="32" t="s">
        <v>193</v>
      </c>
      <c r="D245" s="111">
        <v>600</v>
      </c>
      <c r="E245" s="191"/>
      <c r="F245" s="191"/>
      <c r="G245" s="191"/>
      <c r="H245" s="191"/>
      <c r="I245" s="191"/>
      <c r="J245" s="191"/>
    </row>
    <row r="246" spans="1:10" ht="15.75" thickBot="1">
      <c r="A246" s="226" t="s">
        <v>199</v>
      </c>
      <c r="B246" s="227" t="s">
        <v>199</v>
      </c>
      <c r="C246" s="226"/>
      <c r="D246" s="227"/>
      <c r="E246" s="223"/>
      <c r="F246" s="215">
        <f>SUM(F242:F245)</f>
        <v>0</v>
      </c>
      <c r="G246" s="224"/>
      <c r="H246" s="217">
        <f>SUM(H242:H245)</f>
        <v>0</v>
      </c>
      <c r="I246" s="220"/>
    </row>
    <row r="247" spans="1:10">
      <c r="A247" s="5"/>
      <c r="B247" s="5"/>
      <c r="C247" s="5"/>
      <c r="D247" s="5"/>
      <c r="E247" s="5"/>
      <c r="F247" s="5"/>
      <c r="G247" s="5"/>
      <c r="H247" s="5"/>
    </row>
    <row r="248" spans="1:10">
      <c r="A248" s="5"/>
      <c r="B248" s="5"/>
      <c r="C248" s="5"/>
      <c r="D248" s="5"/>
      <c r="E248" s="5"/>
      <c r="F248" s="5"/>
      <c r="G248" s="5"/>
      <c r="H248" s="5"/>
    </row>
    <row r="249" spans="1:10">
      <c r="A249" s="5"/>
      <c r="B249" s="5"/>
      <c r="C249" s="5"/>
      <c r="D249" s="5"/>
      <c r="E249" s="5"/>
      <c r="F249" s="5"/>
      <c r="G249" s="5"/>
      <c r="H249" s="5"/>
    </row>
    <row r="250" spans="1:10">
      <c r="A250" s="5"/>
      <c r="B250" s="5"/>
      <c r="C250" s="5"/>
      <c r="D250" s="5"/>
      <c r="E250" s="5"/>
      <c r="F250" s="5"/>
      <c r="G250" s="5"/>
      <c r="H250" s="5"/>
    </row>
    <row r="251" spans="1:10">
      <c r="A251" s="5"/>
      <c r="B251" s="5"/>
      <c r="C251" s="5"/>
      <c r="D251" s="5"/>
      <c r="E251" s="5"/>
      <c r="F251" s="5"/>
      <c r="G251" s="5"/>
      <c r="H251" s="5"/>
    </row>
    <row r="252" spans="1:10">
      <c r="A252" s="5"/>
      <c r="B252" s="5"/>
      <c r="C252" s="5"/>
      <c r="D252" s="5"/>
      <c r="E252" s="5"/>
      <c r="F252" s="5"/>
      <c r="G252" s="5"/>
      <c r="H252" s="5"/>
    </row>
    <row r="253" spans="1:10">
      <c r="A253" s="5"/>
      <c r="B253" s="5"/>
      <c r="C253" s="5"/>
      <c r="D253" s="5"/>
      <c r="E253" s="5"/>
      <c r="F253" s="5"/>
      <c r="G253" s="5"/>
      <c r="H253" s="5"/>
    </row>
    <row r="254" spans="1:10">
      <c r="A254" s="5"/>
      <c r="B254" s="5"/>
      <c r="C254" s="5"/>
      <c r="D254" s="5"/>
      <c r="E254" s="5"/>
      <c r="F254" s="5"/>
      <c r="G254" s="5"/>
      <c r="H254" s="5"/>
    </row>
    <row r="255" spans="1:10">
      <c r="A255" s="5"/>
      <c r="B255" s="5"/>
      <c r="C255" s="5"/>
      <c r="D255" s="5"/>
      <c r="E255" s="5"/>
      <c r="F255" s="5"/>
      <c r="G255" s="5"/>
      <c r="H255" s="5"/>
    </row>
    <row r="256" spans="1:10">
      <c r="A256" s="5"/>
      <c r="B256" s="5"/>
      <c r="C256" s="5"/>
      <c r="D256" s="5"/>
      <c r="E256" s="5"/>
      <c r="F256" s="5"/>
      <c r="G256" s="5"/>
      <c r="H256" s="5"/>
    </row>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151" customFormat="1" ht="24" customHeight="1"/>
    <row r="273" spans="1:8">
      <c r="A273" s="5"/>
      <c r="B273" s="5"/>
      <c r="C273" s="5"/>
      <c r="D273" s="5"/>
      <c r="E273" s="5"/>
      <c r="F273" s="5"/>
      <c r="G273" s="5"/>
      <c r="H273" s="5"/>
    </row>
    <row r="274" spans="1:8">
      <c r="F274" s="2"/>
    </row>
  </sheetData>
  <mergeCells count="48">
    <mergeCell ref="A203:B203"/>
    <mergeCell ref="A199:B199"/>
    <mergeCell ref="A195:B195"/>
    <mergeCell ref="A189:B189"/>
    <mergeCell ref="A233:B233"/>
    <mergeCell ref="A216:B216"/>
    <mergeCell ref="A220:B220"/>
    <mergeCell ref="A226:B226"/>
    <mergeCell ref="A212:B212"/>
    <mergeCell ref="A90:B90"/>
    <mergeCell ref="A121:B121"/>
    <mergeCell ref="A184:B184"/>
    <mergeCell ref="A180:B180"/>
    <mergeCell ref="A176:B176"/>
    <mergeCell ref="A172:B172"/>
    <mergeCell ref="A168:B168"/>
    <mergeCell ref="A162:B162"/>
    <mergeCell ref="A156:B156"/>
    <mergeCell ref="A143:B143"/>
    <mergeCell ref="A138:B138"/>
    <mergeCell ref="A132:B132"/>
    <mergeCell ref="A127:B127"/>
    <mergeCell ref="A117:B117"/>
    <mergeCell ref="A111:B111"/>
    <mergeCell ref="A105:B105"/>
    <mergeCell ref="A244:B244"/>
    <mergeCell ref="A246:B246"/>
    <mergeCell ref="C246:D246"/>
    <mergeCell ref="A1:E1"/>
    <mergeCell ref="A21:B21"/>
    <mergeCell ref="A11:B11"/>
    <mergeCell ref="A241:B241"/>
    <mergeCell ref="A236:B236"/>
    <mergeCell ref="A57:B57"/>
    <mergeCell ref="A53:B53"/>
    <mergeCell ref="A49:B49"/>
    <mergeCell ref="A36:B36"/>
    <mergeCell ref="A32:B32"/>
    <mergeCell ref="A101:B101"/>
    <mergeCell ref="A97:B97"/>
    <mergeCell ref="A81:B81"/>
    <mergeCell ref="A27:B27"/>
    <mergeCell ref="A86:B86"/>
    <mergeCell ref="A64:B64"/>
    <mergeCell ref="A61:B61"/>
    <mergeCell ref="I1:K1"/>
    <mergeCell ref="A73:B73"/>
    <mergeCell ref="A69:B69"/>
  </mergeCells>
  <pageMargins left="0.70866141732283472" right="0.70866141732283472" top="0.35433070866141736" bottom="0.35433070866141736" header="0.31496062992125984" footer="0.31496062992125984"/>
  <pageSetup paperSize="9" scale="53" fitToHeight="0" orientation="landscape" r:id="rId1"/>
  <rowBreaks count="1" manualBreakCount="1">
    <brk id="22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Formularz cenowy, OPZ</vt:lpstr>
      <vt:lpstr>'Formularz cenowy, OPZ'!Obszar_wydruku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 Zachodni</dc:creator>
  <cp:lastModifiedBy>Informatyk TC</cp:lastModifiedBy>
  <dcterms:created xsi:type="dcterms:W3CDTF">2025-03-24T10:25:18Z</dcterms:created>
  <dcterms:modified xsi:type="dcterms:W3CDTF">2025-04-23T07:26:07Z</dcterms:modified>
</cp:coreProperties>
</file>