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Z:\__Postępowania Lewandowska\ZP 2025\ZP.40.2025 ODPADY NIEBEZPIECZNE\1. Wszczęcie\"/>
    </mc:Choice>
  </mc:AlternateContent>
  <xr:revisionPtr revIDLastSave="0" documentId="13_ncr:1_{D78F2F3C-7741-4CD6-831A-019BDA5ED99B}" xr6:coauthVersionLast="36" xr6:coauthVersionMax="36" xr10:uidLastSave="{00000000-0000-0000-0000-000000000000}"/>
  <bookViews>
    <workbookView xWindow="1560" yWindow="0" windowWidth="27240" windowHeight="12816" xr2:uid="{00000000-000D-0000-FFFF-FFFF00000000}"/>
  </bookViews>
  <sheets>
    <sheet name="Formularz kalkulacji" sheetId="1" r:id="rId1"/>
  </sheets>
  <definedNames>
    <definedName name="_xlnm.Print_Area" localSheetId="0">'Formularz kalkulacji'!$A$1:$R$73</definedName>
  </definedNames>
  <calcPr calcId="191029"/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12" i="1"/>
  <c r="L53" i="1" s="1"/>
  <c r="J13" i="1"/>
  <c r="J16" i="1"/>
  <c r="J22" i="1"/>
  <c r="J28" i="1"/>
  <c r="J40" i="1"/>
  <c r="J52" i="1"/>
  <c r="H13" i="1"/>
  <c r="P13" i="1" s="1"/>
  <c r="H14" i="1"/>
  <c r="P14" i="1" s="1"/>
  <c r="H15" i="1"/>
  <c r="H16" i="1"/>
  <c r="P16" i="1" s="1"/>
  <c r="H17" i="1"/>
  <c r="H18" i="1"/>
  <c r="P18" i="1" s="1"/>
  <c r="H19" i="1"/>
  <c r="P19" i="1" s="1"/>
  <c r="H20" i="1"/>
  <c r="P20" i="1" s="1"/>
  <c r="H21" i="1"/>
  <c r="H22" i="1"/>
  <c r="P22" i="1" s="1"/>
  <c r="H23" i="1"/>
  <c r="H24" i="1"/>
  <c r="P24" i="1" s="1"/>
  <c r="H25" i="1"/>
  <c r="P25" i="1" s="1"/>
  <c r="H26" i="1"/>
  <c r="P26" i="1" s="1"/>
  <c r="H27" i="1"/>
  <c r="H28" i="1"/>
  <c r="P28" i="1" s="1"/>
  <c r="H29" i="1"/>
  <c r="H30" i="1"/>
  <c r="P30" i="1" s="1"/>
  <c r="H31" i="1"/>
  <c r="P31" i="1" s="1"/>
  <c r="H32" i="1"/>
  <c r="P32" i="1" s="1"/>
  <c r="H33" i="1"/>
  <c r="H34" i="1"/>
  <c r="P34" i="1" s="1"/>
  <c r="H35" i="1"/>
  <c r="H36" i="1"/>
  <c r="P36" i="1" s="1"/>
  <c r="H37" i="1"/>
  <c r="P37" i="1" s="1"/>
  <c r="H38" i="1"/>
  <c r="P38" i="1" s="1"/>
  <c r="H39" i="1"/>
  <c r="H40" i="1"/>
  <c r="P40" i="1" s="1"/>
  <c r="H41" i="1"/>
  <c r="H42" i="1"/>
  <c r="P42" i="1" s="1"/>
  <c r="H43" i="1"/>
  <c r="P43" i="1" s="1"/>
  <c r="H44" i="1"/>
  <c r="P44" i="1" s="1"/>
  <c r="H45" i="1"/>
  <c r="H46" i="1"/>
  <c r="P46" i="1" s="1"/>
  <c r="H47" i="1"/>
  <c r="H48" i="1"/>
  <c r="P48" i="1" s="1"/>
  <c r="H49" i="1"/>
  <c r="P49" i="1" s="1"/>
  <c r="H50" i="1"/>
  <c r="P50" i="1" s="1"/>
  <c r="H51" i="1"/>
  <c r="H52" i="1"/>
  <c r="P52" i="1" s="1"/>
  <c r="H12" i="1"/>
  <c r="F13" i="1"/>
  <c r="N13" i="1" s="1"/>
  <c r="M13" i="1" s="1"/>
  <c r="F14" i="1"/>
  <c r="N14" i="1" s="1"/>
  <c r="M14" i="1" s="1"/>
  <c r="F15" i="1"/>
  <c r="N15" i="1" s="1"/>
  <c r="M15" i="1" s="1"/>
  <c r="F16" i="1"/>
  <c r="N16" i="1" s="1"/>
  <c r="M16" i="1" s="1"/>
  <c r="F17" i="1"/>
  <c r="N17" i="1" s="1"/>
  <c r="M17" i="1" s="1"/>
  <c r="F18" i="1"/>
  <c r="J18" i="1" s="1"/>
  <c r="F19" i="1"/>
  <c r="N19" i="1" s="1"/>
  <c r="M19" i="1" s="1"/>
  <c r="F20" i="1"/>
  <c r="N20" i="1" s="1"/>
  <c r="M20" i="1" s="1"/>
  <c r="F21" i="1"/>
  <c r="N21" i="1" s="1"/>
  <c r="M21" i="1" s="1"/>
  <c r="F22" i="1"/>
  <c r="N22" i="1" s="1"/>
  <c r="M22" i="1" s="1"/>
  <c r="F23" i="1"/>
  <c r="N23" i="1" s="1"/>
  <c r="M23" i="1" s="1"/>
  <c r="F24" i="1"/>
  <c r="N24" i="1" s="1"/>
  <c r="M24" i="1" s="1"/>
  <c r="F25" i="1"/>
  <c r="N25" i="1" s="1"/>
  <c r="M25" i="1" s="1"/>
  <c r="F26" i="1"/>
  <c r="N26" i="1" s="1"/>
  <c r="M26" i="1" s="1"/>
  <c r="F27" i="1"/>
  <c r="N27" i="1" s="1"/>
  <c r="M27" i="1" s="1"/>
  <c r="F28" i="1"/>
  <c r="N28" i="1" s="1"/>
  <c r="M28" i="1" s="1"/>
  <c r="F29" i="1"/>
  <c r="N29" i="1" s="1"/>
  <c r="M29" i="1" s="1"/>
  <c r="F30" i="1"/>
  <c r="J30" i="1" s="1"/>
  <c r="F31" i="1"/>
  <c r="N31" i="1" s="1"/>
  <c r="M31" i="1" s="1"/>
  <c r="F32" i="1"/>
  <c r="N32" i="1" s="1"/>
  <c r="M32" i="1" s="1"/>
  <c r="F33" i="1"/>
  <c r="N33" i="1" s="1"/>
  <c r="M33" i="1" s="1"/>
  <c r="F34" i="1"/>
  <c r="N34" i="1" s="1"/>
  <c r="M34" i="1" s="1"/>
  <c r="F35" i="1"/>
  <c r="N35" i="1" s="1"/>
  <c r="M35" i="1" s="1"/>
  <c r="F36" i="1"/>
  <c r="N36" i="1" s="1"/>
  <c r="M36" i="1" s="1"/>
  <c r="F37" i="1"/>
  <c r="N37" i="1" s="1"/>
  <c r="M37" i="1" s="1"/>
  <c r="F38" i="1"/>
  <c r="N38" i="1" s="1"/>
  <c r="M38" i="1" s="1"/>
  <c r="F39" i="1"/>
  <c r="N39" i="1" s="1"/>
  <c r="M39" i="1" s="1"/>
  <c r="F40" i="1"/>
  <c r="N40" i="1" s="1"/>
  <c r="M40" i="1" s="1"/>
  <c r="F41" i="1"/>
  <c r="N41" i="1" s="1"/>
  <c r="M41" i="1" s="1"/>
  <c r="F42" i="1"/>
  <c r="J42" i="1" s="1"/>
  <c r="F43" i="1"/>
  <c r="N43" i="1" s="1"/>
  <c r="M43" i="1" s="1"/>
  <c r="F44" i="1"/>
  <c r="N44" i="1" s="1"/>
  <c r="M44" i="1" s="1"/>
  <c r="F45" i="1"/>
  <c r="N45" i="1" s="1"/>
  <c r="M45" i="1" s="1"/>
  <c r="F46" i="1"/>
  <c r="N46" i="1" s="1"/>
  <c r="M46" i="1" s="1"/>
  <c r="F47" i="1"/>
  <c r="N47" i="1" s="1"/>
  <c r="M47" i="1" s="1"/>
  <c r="F48" i="1"/>
  <c r="J48" i="1" s="1"/>
  <c r="F49" i="1"/>
  <c r="N49" i="1" s="1"/>
  <c r="M49" i="1" s="1"/>
  <c r="F50" i="1"/>
  <c r="N50" i="1" s="1"/>
  <c r="M50" i="1" s="1"/>
  <c r="F51" i="1"/>
  <c r="N51" i="1" s="1"/>
  <c r="M51" i="1" s="1"/>
  <c r="F52" i="1"/>
  <c r="N52" i="1" s="1"/>
  <c r="M52" i="1" s="1"/>
  <c r="J34" i="1" l="1"/>
  <c r="J46" i="1"/>
  <c r="R46" i="1" s="1"/>
  <c r="I46" i="1"/>
  <c r="Q46" i="1" s="1"/>
  <c r="I28" i="1"/>
  <c r="Q28" i="1" s="1"/>
  <c r="P51" i="1"/>
  <c r="P45" i="1"/>
  <c r="P39" i="1"/>
  <c r="P33" i="1"/>
  <c r="P27" i="1"/>
  <c r="P21" i="1"/>
  <c r="P15" i="1"/>
  <c r="J43" i="1"/>
  <c r="I43" i="1" s="1"/>
  <c r="Q43" i="1" s="1"/>
  <c r="J25" i="1"/>
  <c r="I40" i="1"/>
  <c r="Q40" i="1" s="1"/>
  <c r="I22" i="1"/>
  <c r="Q22" i="1" s="1"/>
  <c r="J37" i="1"/>
  <c r="R37" i="1" s="1"/>
  <c r="J19" i="1"/>
  <c r="R19" i="1" s="1"/>
  <c r="I52" i="1"/>
  <c r="Q52" i="1" s="1"/>
  <c r="I34" i="1"/>
  <c r="Q34" i="1" s="1"/>
  <c r="I16" i="1"/>
  <c r="Q16" i="1" s="1"/>
  <c r="H53" i="1"/>
  <c r="P47" i="1"/>
  <c r="P41" i="1"/>
  <c r="P35" i="1"/>
  <c r="P29" i="1"/>
  <c r="P23" i="1"/>
  <c r="P17" i="1"/>
  <c r="J49" i="1"/>
  <c r="R49" i="1" s="1"/>
  <c r="J31" i="1"/>
  <c r="I31" i="1" s="1"/>
  <c r="Q31" i="1" s="1"/>
  <c r="R25" i="1"/>
  <c r="I48" i="1"/>
  <c r="I42" i="1"/>
  <c r="I30" i="1"/>
  <c r="I18" i="1"/>
  <c r="R31" i="1"/>
  <c r="R13" i="1"/>
  <c r="P12" i="1"/>
  <c r="R52" i="1"/>
  <c r="R40" i="1"/>
  <c r="R34" i="1"/>
  <c r="R28" i="1"/>
  <c r="R22" i="1"/>
  <c r="R16" i="1"/>
  <c r="J51" i="1"/>
  <c r="J45" i="1"/>
  <c r="J39" i="1"/>
  <c r="J33" i="1"/>
  <c r="J27" i="1"/>
  <c r="J21" i="1"/>
  <c r="J15" i="1"/>
  <c r="J50" i="1"/>
  <c r="J44" i="1"/>
  <c r="J38" i="1"/>
  <c r="J32" i="1"/>
  <c r="J26" i="1"/>
  <c r="J20" i="1"/>
  <c r="J14" i="1"/>
  <c r="I25" i="1"/>
  <c r="Q25" i="1" s="1"/>
  <c r="I19" i="1"/>
  <c r="Q19" i="1" s="1"/>
  <c r="I13" i="1"/>
  <c r="Q13" i="1" s="1"/>
  <c r="J36" i="1"/>
  <c r="J24" i="1"/>
  <c r="N48" i="1"/>
  <c r="M48" i="1" s="1"/>
  <c r="N42" i="1"/>
  <c r="M42" i="1" s="1"/>
  <c r="N30" i="1"/>
  <c r="M30" i="1" s="1"/>
  <c r="N18" i="1"/>
  <c r="M18" i="1" s="1"/>
  <c r="J47" i="1"/>
  <c r="J41" i="1"/>
  <c r="J35" i="1"/>
  <c r="J29" i="1"/>
  <c r="J23" i="1"/>
  <c r="J17" i="1"/>
  <c r="F12" i="1"/>
  <c r="R42" i="1" l="1"/>
  <c r="I49" i="1"/>
  <c r="Q49" i="1" s="1"/>
  <c r="I37" i="1"/>
  <c r="Q37" i="1" s="1"/>
  <c r="P53" i="1"/>
  <c r="R30" i="1"/>
  <c r="R43" i="1"/>
  <c r="Q42" i="1"/>
  <c r="R47" i="1"/>
  <c r="I47" i="1"/>
  <c r="Q47" i="1" s="1"/>
  <c r="R36" i="1"/>
  <c r="I36" i="1"/>
  <c r="Q36" i="1" s="1"/>
  <c r="R38" i="1"/>
  <c r="I38" i="1"/>
  <c r="Q38" i="1" s="1"/>
  <c r="I39" i="1"/>
  <c r="Q39" i="1" s="1"/>
  <c r="R39" i="1"/>
  <c r="R35" i="1"/>
  <c r="I35" i="1"/>
  <c r="Q35" i="1" s="1"/>
  <c r="R26" i="1"/>
  <c r="I26" i="1"/>
  <c r="Q26" i="1" s="1"/>
  <c r="I21" i="1"/>
  <c r="Q21" i="1" s="1"/>
  <c r="R21" i="1"/>
  <c r="R18" i="1"/>
  <c r="R48" i="1"/>
  <c r="R41" i="1"/>
  <c r="I41" i="1"/>
  <c r="Q41" i="1" s="1"/>
  <c r="R24" i="1"/>
  <c r="I24" i="1"/>
  <c r="Q24" i="1" s="1"/>
  <c r="R32" i="1"/>
  <c r="I32" i="1"/>
  <c r="Q32" i="1" s="1"/>
  <c r="I27" i="1"/>
  <c r="Q27" i="1" s="1"/>
  <c r="R27" i="1"/>
  <c r="Q30" i="1"/>
  <c r="N12" i="1"/>
  <c r="J12" i="1"/>
  <c r="R33" i="1"/>
  <c r="I33" i="1"/>
  <c r="Q33" i="1" s="1"/>
  <c r="R17" i="1"/>
  <c r="I17" i="1"/>
  <c r="Q17" i="1" s="1"/>
  <c r="R44" i="1"/>
  <c r="I44" i="1"/>
  <c r="Q44" i="1" s="1"/>
  <c r="R23" i="1"/>
  <c r="I23" i="1"/>
  <c r="Q23" i="1" s="1"/>
  <c r="R14" i="1"/>
  <c r="I14" i="1"/>
  <c r="Q14" i="1" s="1"/>
  <c r="R50" i="1"/>
  <c r="I50" i="1"/>
  <c r="Q50" i="1" s="1"/>
  <c r="I45" i="1"/>
  <c r="Q45" i="1" s="1"/>
  <c r="R45" i="1"/>
  <c r="R29" i="1"/>
  <c r="I29" i="1"/>
  <c r="Q29" i="1" s="1"/>
  <c r="R20" i="1"/>
  <c r="I20" i="1"/>
  <c r="Q20" i="1" s="1"/>
  <c r="R15" i="1"/>
  <c r="I15" i="1"/>
  <c r="Q15" i="1" s="1"/>
  <c r="I51" i="1"/>
  <c r="Q51" i="1" s="1"/>
  <c r="R51" i="1"/>
  <c r="Q18" i="1"/>
  <c r="Q48" i="1"/>
  <c r="O47" i="1"/>
  <c r="O45" i="1"/>
  <c r="O3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3" i="1"/>
  <c r="O34" i="1"/>
  <c r="O35" i="1"/>
  <c r="O36" i="1"/>
  <c r="O37" i="1"/>
  <c r="O38" i="1"/>
  <c r="O39" i="1"/>
  <c r="O40" i="1"/>
  <c r="O41" i="1"/>
  <c r="O42" i="1"/>
  <c r="O43" i="1"/>
  <c r="O44" i="1"/>
  <c r="O46" i="1"/>
  <c r="O48" i="1"/>
  <c r="O49" i="1"/>
  <c r="O50" i="1"/>
  <c r="O51" i="1"/>
  <c r="O52" i="1"/>
  <c r="N53" i="1" l="1"/>
  <c r="M12" i="1"/>
  <c r="M53" i="1" s="1"/>
  <c r="R12" i="1"/>
  <c r="R53" i="1" s="1"/>
  <c r="J53" i="1"/>
  <c r="I12" i="1"/>
  <c r="O12" i="1"/>
  <c r="I53" i="1" l="1"/>
  <c r="Q12" i="1"/>
  <c r="Q53" i="1" s="1"/>
</calcChain>
</file>

<file path=xl/sharedStrings.xml><?xml version="1.0" encoding="utf-8"?>
<sst xmlns="http://schemas.openxmlformats.org/spreadsheetml/2006/main" count="134" uniqueCount="125">
  <si>
    <t>Lp.</t>
  </si>
  <si>
    <t>Zamówienie podstawowe</t>
  </si>
  <si>
    <t>miejscowość, data</t>
  </si>
  <si>
    <t>pieczęć Wykonawcy (nazwa firmy, adres)</t>
  </si>
  <si>
    <t>Formularz kalkulacji ceny ofertowej</t>
  </si>
  <si>
    <t>Wartość netto [zł]</t>
  </si>
  <si>
    <t>Kwota podatku VAT [zł]</t>
  </si>
  <si>
    <t>kol. 1</t>
  </si>
  <si>
    <t>kol. 2</t>
  </si>
  <si>
    <t>kol. 4</t>
  </si>
  <si>
    <t>kol. 5</t>
  </si>
  <si>
    <t>kol. 6</t>
  </si>
  <si>
    <t>Wartość brutto [zł]</t>
  </si>
  <si>
    <t>RAZEM*</t>
  </si>
  <si>
    <t>………………………………………………………………….</t>
  </si>
  <si>
    <t xml:space="preserve">(dokument należy podpisać kwalifikowanym podpisem elektronicznym lub elektronicznym podpisem zaufanym lub podpisem osobistym przez osobę lub osoby umocowane do złożenia podpisu w imieniu Wykonawcy) </t>
  </si>
  <si>
    <t>Kod odpadu</t>
  </si>
  <si>
    <t>Nazwa odpadu</t>
  </si>
  <si>
    <t>Stawka VAT [%]</t>
  </si>
  <si>
    <t>Zamówienie opcjonalne</t>
  </si>
  <si>
    <t>Ilość 
[kg]</t>
  </si>
  <si>
    <t>Wartość  netto [zł]</t>
  </si>
  <si>
    <t>kol.3</t>
  </si>
  <si>
    <t>kol. 9</t>
  </si>
  <si>
    <t>03 01 04*</t>
  </si>
  <si>
    <t>Trociny, wióry, ścinki, drewno, płyta wiórowa i fornir zawierające substancje niebezpieczne</t>
  </si>
  <si>
    <t>03 01 05</t>
  </si>
  <si>
    <t>Trociny, wióry, ścinki, drewno, płyta wiórowa i fornir inne niż wymienione w 03 01 04</t>
  </si>
  <si>
    <t>12 01 13</t>
  </si>
  <si>
    <t>Odpady spawalnicze</t>
  </si>
  <si>
    <t>12 01 21</t>
  </si>
  <si>
    <t>Zużyte materiały szlifierskie inne niż wymienione w 12 01 20</t>
  </si>
  <si>
    <t>15 01 02</t>
  </si>
  <si>
    <t>Opakowania z tworzyw sztucznych</t>
  </si>
  <si>
    <t>15 01 03</t>
  </si>
  <si>
    <t>Opakowania z drewna</t>
  </si>
  <si>
    <t>15 01 04</t>
  </si>
  <si>
    <t>Opakowania z metali</t>
  </si>
  <si>
    <t>15 01 07</t>
  </si>
  <si>
    <t>Opakowania ze szkła</t>
  </si>
  <si>
    <t>15 01 10*</t>
  </si>
  <si>
    <t>Opakowania zawierające pozostałości substancji niebezpiecznych lub nimi zanieczyszczone</t>
  </si>
  <si>
    <t>15 02 02*</t>
  </si>
  <si>
    <t>Sorbenty, materiały filtracyjne, tkaniny do wycierania, ubrania ochronne zanieczyszczone substancjami niebezpiecznymi</t>
  </si>
  <si>
    <t>15 02 03</t>
  </si>
  <si>
    <t>Sorbenty, materiały filtracyjne tkaniny do wycierania inne niż wymienione w 15 02 02*</t>
  </si>
  <si>
    <t>16 01 03</t>
  </si>
  <si>
    <t>Zużyte opony</t>
  </si>
  <si>
    <t>16 01 07*</t>
  </si>
  <si>
    <t>Filtry olejowe</t>
  </si>
  <si>
    <t>16 01 12</t>
  </si>
  <si>
    <t>Okładziny hamulcowe inne niż wymienione w 16 01 11</t>
  </si>
  <si>
    <t>16 01 19</t>
  </si>
  <si>
    <t>Tworzywa sztuczne</t>
  </si>
  <si>
    <t>16 01 20</t>
  </si>
  <si>
    <t>Szkło</t>
  </si>
  <si>
    <t>16 01 99</t>
  </si>
  <si>
    <t>Inne niewymienione odpady</t>
  </si>
  <si>
    <t>16 02 13*</t>
  </si>
  <si>
    <t>Zużyte urządzenia zawierające niebezpieczne elementy</t>
  </si>
  <si>
    <t>16 02 14</t>
  </si>
  <si>
    <t>Zużyte urządzenia inne niż wymienione w 
16 02 09 do 16 02 13</t>
  </si>
  <si>
    <t>16 02 16</t>
  </si>
  <si>
    <t>Elementy usunięte z zużytych urządzeń inne niż wymienione             w 16 02 15</t>
  </si>
  <si>
    <t>16 03 03*</t>
  </si>
  <si>
    <t>Nieorganiczne odpady zaierające substancje niebezpieczne</t>
  </si>
  <si>
    <t>16 03 05*</t>
  </si>
  <si>
    <t>Organiczne odpady zawierające substancje niebezpieczne</t>
  </si>
  <si>
    <t>16 03 06</t>
  </si>
  <si>
    <t>Organiczne odpady inne niż wymienione w 16 03 05, 16 03 80</t>
  </si>
  <si>
    <t>16 06 02*</t>
  </si>
  <si>
    <t>Baterie i akumulatory niklowo-kadmowe</t>
  </si>
  <si>
    <t>16 06 04</t>
  </si>
  <si>
    <t>Baterie alkaiczne</t>
  </si>
  <si>
    <t>16 06 05</t>
  </si>
  <si>
    <t>Inne baterie i akumulatory</t>
  </si>
  <si>
    <t>16 06 06*</t>
  </si>
  <si>
    <t>Selektywnie gromadzony elektrolit z baterii i akumulatorów</t>
  </si>
  <si>
    <t>17 01 01</t>
  </si>
  <si>
    <t>17 01 03</t>
  </si>
  <si>
    <t>Odpady innych materiałów ceramicznych i elementów wyposażenia</t>
  </si>
  <si>
    <t>17 02 01</t>
  </si>
  <si>
    <t>Drewno</t>
  </si>
  <si>
    <t>17 02 02</t>
  </si>
  <si>
    <t>17 02 03</t>
  </si>
  <si>
    <t>17 02 04*</t>
  </si>
  <si>
    <t>Odpady drewna, szkła i tworzyw sztucznych zawierające lub zanieczyszczone substancjami niebezpiecznymi</t>
  </si>
  <si>
    <t>17 03 80</t>
  </si>
  <si>
    <t>Odpadowa papa</t>
  </si>
  <si>
    <t>17 04 07</t>
  </si>
  <si>
    <t>Mieszaniny metali  ( plomby ołowiane wraz z żyłką z tworzywa sztucznego)</t>
  </si>
  <si>
    <t>17 04 11</t>
  </si>
  <si>
    <t>Kable inne niż wymienione                w 17 04 10</t>
  </si>
  <si>
    <t>17 06 04</t>
  </si>
  <si>
    <t>Materiały izolacyjne inne niż wymienione w 17 06 01 i 17 06 03</t>
  </si>
  <si>
    <t>……………………………………………………………………….</t>
  </si>
  <si>
    <t>Zamówienie łącznie (podstawowe+opcjonalne)</t>
  </si>
  <si>
    <t>kol. 10</t>
  </si>
  <si>
    <t>kol. 11</t>
  </si>
  <si>
    <t>kol. 12</t>
  </si>
  <si>
    <t>kol. 13</t>
  </si>
  <si>
    <t>kol. 14</t>
  </si>
  <si>
    <t>kol. 15</t>
  </si>
  <si>
    <t>16 02 11*</t>
  </si>
  <si>
    <t>Zużyte urządzenia zawierające freony, HCFC, HFC</t>
  </si>
  <si>
    <t>17 01 02</t>
  </si>
  <si>
    <t>Gruz ceglany</t>
  </si>
  <si>
    <t>Odpady betonu i gruz betonowy</t>
  </si>
  <si>
    <t>17 09 04</t>
  </si>
  <si>
    <t>Zmieszane odpady z budowy, remontów i demontażu inne niż wymienione w 17 09 01, 17 09 02 i 17 09 03</t>
  </si>
  <si>
    <t>17 01 07</t>
  </si>
  <si>
    <t>Zmieszane odpady z betonu, gruzu ceglanego, odpadowych materiałów ceramicznych i elementów wyposażenia inne niż wymienione w 17 01 06</t>
  </si>
  <si>
    <t>…..................................................................................................</t>
  </si>
  <si>
    <t>Cena jednostkowa netto zł/ kg</t>
  </si>
  <si>
    <t>Cena jednostkowa brutto zł/ kg</t>
  </si>
  <si>
    <t>Znak sprawy: ZP/40/2025</t>
  </si>
  <si>
    <t xml:space="preserve">Usługa odbioru, transportu i przetworzenia odpadów niebezpiecznych i innych niż niebezpieczne z kompleksów wojskowych administrowanych 
przez 34. WOG Rzeszów </t>
  </si>
  <si>
    <t>Załącznik nr 1D do SWZ</t>
  </si>
  <si>
    <t>CZĘŚĆ nr 4 – Usługa polegająca na odbiorze, transporcie i przetwarzaniu odpadów niebezpiecznych i innych niż niebezpieczne na terenie Garnizonu Przemyśl.</t>
  </si>
  <si>
    <t>INSTRUKCJA:
1. Bardzo proszę o uzupełnienie kolumn nr 4 i 5 oznaczonych kolorem białym.
2. W komórkach oznaczonych kolorem szarym zastosowano formuły. 
3. Komórki oznaczone kolorem żółtym (RAZEM) proszę przenieść w odpowiednie "pola" w treści formularza oferty - załącznik nr 1 do SWZ</t>
  </si>
  <si>
    <t>kol. 7</t>
  </si>
  <si>
    <t>kol. 8</t>
  </si>
  <si>
    <t>kol. 16</t>
  </si>
  <si>
    <t>kol. 17</t>
  </si>
  <si>
    <t>kol.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</si>
</sst>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zł&quot;* #,##0.00_);_(&quot;zł&quot;* \(#,##0.00\);_(&quot;zł&quot;* &quot;-&quot;??_);_(@_)"/>
    <numFmt numFmtId="165" formatCode="#,##0.00\ _z_ł"/>
    <numFmt numFmtId="166" formatCode="#,##0.00\ &quot;zł&quot;"/>
  </numFmts>
  <fonts count="35"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8"/>
      <name val="Arial CE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 CE"/>
      <charset val="238"/>
    </font>
    <font>
      <b/>
      <sz val="1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6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6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2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11" borderId="9" applyNumberFormat="0" applyAlignment="0" applyProtection="0"/>
    <xf numFmtId="9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6" fillId="11" borderId="9" applyNumberFormat="0" applyAlignment="0" applyProtection="0"/>
    <xf numFmtId="164" fontId="16" fillId="0" borderId="0" applyFont="0" applyFill="0" applyBorder="0" applyAlignment="0" applyProtection="0"/>
    <xf numFmtId="0" fontId="1" fillId="0" borderId="0"/>
    <xf numFmtId="0" fontId="29" fillId="0" borderId="0"/>
    <xf numFmtId="0" fontId="32" fillId="0" borderId="0"/>
  </cellStyleXfs>
  <cellXfs count="96">
    <xf numFmtId="0" fontId="0" fillId="0" borderId="0" xfId="0"/>
    <xf numFmtId="0" fontId="15" fillId="12" borderId="0" xfId="0" applyFont="1" applyFill="1"/>
    <xf numFmtId="0" fontId="15" fillId="12" borderId="0" xfId="0" applyFont="1" applyFill="1" applyAlignment="1">
      <alignment vertical="center" wrapText="1"/>
    </xf>
    <xf numFmtId="0" fontId="15" fillId="0" borderId="0" xfId="0" applyFont="1"/>
    <xf numFmtId="2" fontId="15" fillId="0" borderId="0" xfId="0" applyNumberFormat="1" applyFont="1"/>
    <xf numFmtId="165" fontId="17" fillId="12" borderId="0" xfId="21" applyNumberFormat="1" applyFont="1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 wrapText="1"/>
    </xf>
    <xf numFmtId="0" fontId="15" fillId="12" borderId="0" xfId="0" applyFont="1" applyFill="1" applyAlignment="1">
      <alignment vertical="center"/>
    </xf>
    <xf numFmtId="0" fontId="24" fillId="14" borderId="10" xfId="0" applyFont="1" applyFill="1" applyBorder="1" applyAlignment="1">
      <alignment horizontal="center" vertical="center" wrapText="1"/>
    </xf>
    <xf numFmtId="2" fontId="15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66" fontId="25" fillId="15" borderId="16" xfId="0" applyNumberFormat="1" applyFont="1" applyFill="1" applyBorder="1" applyAlignment="1">
      <alignment horizontal="center" vertical="center"/>
    </xf>
    <xf numFmtId="166" fontId="25" fillId="15" borderId="17" xfId="0" applyNumberFormat="1" applyFont="1" applyFill="1" applyBorder="1" applyAlignment="1">
      <alignment horizontal="center" vertical="center"/>
    </xf>
    <xf numFmtId="3" fontId="28" fillId="0" borderId="0" xfId="0" applyNumberFormat="1" applyFont="1" applyAlignment="1">
      <alignment horizontal="center" vertical="center"/>
    </xf>
    <xf numFmtId="0" fontId="15" fillId="0" borderId="0" xfId="0" applyFont="1" applyFill="1"/>
    <xf numFmtId="2" fontId="15" fillId="0" borderId="0" xfId="0" applyNumberFormat="1" applyFont="1" applyFill="1"/>
    <xf numFmtId="2" fontId="15" fillId="0" borderId="0" xfId="0" applyNumberFormat="1" applyFont="1" applyFill="1" applyAlignment="1">
      <alignment horizontal="center"/>
    </xf>
    <xf numFmtId="0" fontId="0" fillId="0" borderId="0" xfId="0" applyFill="1"/>
    <xf numFmtId="166" fontId="25" fillId="0" borderId="0" xfId="0" applyNumberFormat="1" applyFont="1" applyFill="1" applyAlignment="1">
      <alignment horizontal="center" vertical="center" wrapText="1"/>
    </xf>
    <xf numFmtId="2" fontId="0" fillId="0" borderId="0" xfId="0" applyNumberFormat="1" applyFill="1"/>
    <xf numFmtId="166" fontId="31" fillId="13" borderId="11" xfId="0" applyNumberFormat="1" applyFont="1" applyFill="1" applyBorder="1" applyAlignment="1">
      <alignment vertical="center"/>
    </xf>
    <xf numFmtId="166" fontId="31" fillId="13" borderId="12" xfId="0" applyNumberFormat="1" applyFont="1" applyFill="1" applyBorder="1" applyAlignment="1">
      <alignment vertical="center"/>
    </xf>
    <xf numFmtId="166" fontId="31" fillId="13" borderId="13" xfId="0" applyNumberFormat="1" applyFont="1" applyFill="1" applyBorder="1" applyAlignment="1">
      <alignment vertical="center"/>
    </xf>
    <xf numFmtId="0" fontId="28" fillId="15" borderId="23" xfId="0" applyFont="1" applyFill="1" applyBorder="1" applyAlignment="1">
      <alignment horizontal="left" vertical="center"/>
    </xf>
    <xf numFmtId="166" fontId="25" fillId="15" borderId="25" xfId="0" applyNumberFormat="1" applyFont="1" applyFill="1" applyBorder="1" applyAlignment="1">
      <alignment horizontal="center" vertical="center"/>
    </xf>
    <xf numFmtId="166" fontId="25" fillId="15" borderId="26" xfId="0" applyNumberFormat="1" applyFont="1" applyFill="1" applyBorder="1" applyAlignment="1">
      <alignment horizontal="center" vertical="center"/>
    </xf>
    <xf numFmtId="0" fontId="28" fillId="15" borderId="21" xfId="0" applyFont="1" applyFill="1" applyBorder="1" applyAlignment="1">
      <alignment horizontal="left" vertical="center"/>
    </xf>
    <xf numFmtId="2" fontId="25" fillId="15" borderId="29" xfId="0" applyNumberFormat="1" applyFont="1" applyFill="1" applyBorder="1" applyAlignment="1">
      <alignment horizontal="center" vertical="center"/>
    </xf>
    <xf numFmtId="2" fontId="25" fillId="15" borderId="30" xfId="0" applyNumberFormat="1" applyFont="1" applyFill="1" applyBorder="1" applyAlignment="1">
      <alignment horizontal="center" vertical="center"/>
    </xf>
    <xf numFmtId="0" fontId="24" fillId="14" borderId="32" xfId="0" applyFont="1" applyFill="1" applyBorder="1" applyAlignment="1">
      <alignment horizontal="center" vertical="center" wrapText="1"/>
    </xf>
    <xf numFmtId="0" fontId="24" fillId="13" borderId="27" xfId="0" applyFont="1" applyFill="1" applyBorder="1" applyAlignment="1">
      <alignment horizontal="center" vertical="center" wrapText="1"/>
    </xf>
    <xf numFmtId="0" fontId="24" fillId="13" borderId="22" xfId="0" applyFont="1" applyFill="1" applyBorder="1" applyAlignment="1">
      <alignment horizontal="center" vertical="center" wrapText="1"/>
    </xf>
    <xf numFmtId="0" fontId="24" fillId="13" borderId="33" xfId="0" applyFont="1" applyFill="1" applyBorder="1" applyAlignment="1">
      <alignment horizontal="center" vertical="center" wrapText="1"/>
    </xf>
    <xf numFmtId="0" fontId="24" fillId="13" borderId="28" xfId="0" applyFont="1" applyFill="1" applyBorder="1" applyAlignment="1">
      <alignment horizontal="center" vertical="center" wrapText="1"/>
    </xf>
    <xf numFmtId="0" fontId="24" fillId="14" borderId="2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wrapText="1"/>
    </xf>
    <xf numFmtId="166" fontId="25" fillId="0" borderId="23" xfId="0" applyNumberFormat="1" applyFont="1" applyFill="1" applyBorder="1" applyAlignment="1">
      <alignment horizontal="center" vertical="center"/>
    </xf>
    <xf numFmtId="9" fontId="25" fillId="0" borderId="26" xfId="0" applyNumberFormat="1" applyFont="1" applyFill="1" applyBorder="1" applyAlignment="1">
      <alignment horizontal="center" vertical="center"/>
    </xf>
    <xf numFmtId="166" fontId="25" fillId="0" borderId="21" xfId="0" applyNumberFormat="1" applyFont="1" applyFill="1" applyBorder="1" applyAlignment="1">
      <alignment horizontal="center" vertical="center"/>
    </xf>
    <xf numFmtId="9" fontId="25" fillId="0" borderId="32" xfId="0" applyNumberFormat="1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 wrapText="1"/>
    </xf>
    <xf numFmtId="3" fontId="28" fillId="15" borderId="14" xfId="0" applyNumberFormat="1" applyFont="1" applyFill="1" applyBorder="1" applyAlignment="1">
      <alignment horizontal="center" vertical="center"/>
    </xf>
    <xf numFmtId="3" fontId="34" fillId="15" borderId="19" xfId="0" applyNumberFormat="1" applyFont="1" applyFill="1" applyBorder="1" applyAlignment="1">
      <alignment horizontal="center" vertical="center"/>
    </xf>
    <xf numFmtId="3" fontId="34" fillId="15" borderId="10" xfId="0" applyNumberFormat="1" applyFont="1" applyFill="1" applyBorder="1" applyAlignment="1">
      <alignment horizontal="center" vertical="center"/>
    </xf>
    <xf numFmtId="3" fontId="28" fillId="15" borderId="15" xfId="0" applyNumberFormat="1" applyFont="1" applyFill="1" applyBorder="1" applyAlignment="1">
      <alignment horizontal="center" vertical="center"/>
    </xf>
    <xf numFmtId="3" fontId="34" fillId="15" borderId="18" xfId="0" applyNumberFormat="1" applyFont="1" applyFill="1" applyBorder="1" applyAlignment="1">
      <alignment horizontal="center" vertical="center"/>
    </xf>
    <xf numFmtId="3" fontId="34" fillId="15" borderId="20" xfId="0" applyNumberFormat="1" applyFont="1" applyFill="1" applyBorder="1" applyAlignment="1">
      <alignment horizontal="center" vertical="center"/>
    </xf>
    <xf numFmtId="3" fontId="34" fillId="15" borderId="24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14" borderId="41" xfId="0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 wrapText="1"/>
    </xf>
    <xf numFmtId="0" fontId="31" fillId="14" borderId="15" xfId="0" applyFont="1" applyFill="1" applyBorder="1" applyAlignment="1">
      <alignment horizontal="center" vertical="center" wrapText="1"/>
    </xf>
    <xf numFmtId="0" fontId="31" fillId="14" borderId="44" xfId="0" applyFont="1" applyFill="1" applyBorder="1" applyAlignment="1">
      <alignment horizontal="center" vertical="center" wrapText="1"/>
    </xf>
    <xf numFmtId="0" fontId="31" fillId="14" borderId="45" xfId="0" applyFont="1" applyFill="1" applyBorder="1" applyAlignment="1">
      <alignment horizontal="center" vertical="center" wrapText="1"/>
    </xf>
    <xf numFmtId="0" fontId="31" fillId="14" borderId="31" xfId="0" applyFont="1" applyFill="1" applyBorder="1" applyAlignment="1">
      <alignment horizontal="center" vertical="center" wrapText="1"/>
    </xf>
    <xf numFmtId="0" fontId="31" fillId="14" borderId="14" xfId="0" applyFont="1" applyFill="1" applyBorder="1" applyAlignment="1">
      <alignment horizontal="center" vertical="center" wrapText="1"/>
    </xf>
    <xf numFmtId="0" fontId="31" fillId="14" borderId="1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4" fillId="14" borderId="39" xfId="0" applyFont="1" applyFill="1" applyBorder="1" applyAlignment="1">
      <alignment horizontal="center" vertical="center" wrapText="1"/>
    </xf>
    <xf numFmtId="0" fontId="24" fillId="14" borderId="14" xfId="0" applyFont="1" applyFill="1" applyBorder="1" applyAlignment="1">
      <alignment horizontal="center" vertical="center" wrapText="1"/>
    </xf>
    <xf numFmtId="0" fontId="24" fillId="14" borderId="40" xfId="0" applyFont="1" applyFill="1" applyBorder="1" applyAlignment="1">
      <alignment horizontal="center" vertical="center" wrapText="1"/>
    </xf>
    <xf numFmtId="0" fontId="24" fillId="14" borderId="16" xfId="0" applyFont="1" applyFill="1" applyBorder="1" applyAlignment="1">
      <alignment horizontal="center" vertical="center" wrapText="1"/>
    </xf>
    <xf numFmtId="0" fontId="24" fillId="14" borderId="42" xfId="0" applyFont="1" applyFill="1" applyBorder="1" applyAlignment="1">
      <alignment horizontal="center" vertical="center" wrapText="1"/>
    </xf>
    <xf numFmtId="0" fontId="24" fillId="14" borderId="17" xfId="0" applyFont="1" applyFill="1" applyBorder="1" applyAlignment="1">
      <alignment horizontal="center" vertical="center" wrapText="1"/>
    </xf>
    <xf numFmtId="0" fontId="24" fillId="14" borderId="38" xfId="0" applyFont="1" applyFill="1" applyBorder="1" applyAlignment="1">
      <alignment horizontal="center" vertical="center" wrapText="1"/>
    </xf>
    <xf numFmtId="0" fontId="24" fillId="14" borderId="34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center"/>
    </xf>
    <xf numFmtId="0" fontId="21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33" fillId="13" borderId="10" xfId="0" applyFont="1" applyFill="1" applyBorder="1" applyAlignment="1">
      <alignment horizontal="center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166" fontId="34" fillId="0" borderId="0" xfId="0" applyNumberFormat="1" applyFont="1" applyFill="1" applyAlignment="1">
      <alignment horizontal="center" vertical="top" wrapText="1"/>
    </xf>
    <xf numFmtId="2" fontId="17" fillId="0" borderId="0" xfId="0" applyNumberFormat="1" applyFont="1" applyFill="1" applyAlignment="1">
      <alignment horizontal="center"/>
    </xf>
    <xf numFmtId="0" fontId="26" fillId="13" borderId="35" xfId="0" applyFont="1" applyFill="1" applyBorder="1" applyAlignment="1">
      <alignment horizontal="center" vertical="center"/>
    </xf>
    <xf numFmtId="0" fontId="26" fillId="13" borderId="36" xfId="0" applyFont="1" applyFill="1" applyBorder="1" applyAlignment="1">
      <alignment horizontal="center" vertical="center"/>
    </xf>
    <xf numFmtId="0" fontId="26" fillId="13" borderId="3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14" borderId="43" xfId="0" applyFont="1" applyFill="1" applyBorder="1" applyAlignment="1">
      <alignment horizontal="center" vertical="center" wrapText="1"/>
    </xf>
    <xf numFmtId="0" fontId="24" fillId="14" borderId="30" xfId="0" applyFont="1" applyFill="1" applyBorder="1" applyAlignment="1">
      <alignment horizontal="center" vertical="center" wrapText="1"/>
    </xf>
  </cellXfs>
  <cellStyles count="3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ejściowe 2" xfId="23" xr:uid="{00000000-0005-0000-0000-000007000000}"/>
    <cellStyle name="Dane wyjściowe" xfId="8" builtinId="21" customBuiltin="1"/>
    <cellStyle name="Dane wyjściowe 2" xfId="24" xr:uid="{00000000-0005-0000-0000-000009000000}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29" xr:uid="{00000000-0005-0000-0000-000011000000}"/>
    <cellStyle name="Normalny 3" xfId="31" xr:uid="{00000000-0005-0000-0000-000012000000}"/>
    <cellStyle name="Normalny 4" xfId="30" xr:uid="{00000000-0005-0000-0000-000013000000}"/>
    <cellStyle name="Obliczenia" xfId="15" builtinId="22" customBuiltin="1"/>
    <cellStyle name="Obliczenia 2" xfId="25" xr:uid="{00000000-0005-0000-0000-000015000000}"/>
    <cellStyle name="Procentowy" xfId="21" builtinId="5"/>
    <cellStyle name="Suma" xfId="16" builtinId="25" customBuiltin="1"/>
    <cellStyle name="Suma 2" xfId="26" xr:uid="{00000000-0005-0000-0000-000018000000}"/>
    <cellStyle name="Tekst objaśnienia" xfId="17" builtinId="53" customBuiltin="1"/>
    <cellStyle name="Tekst ostrzeżenia" xfId="18" builtinId="11" customBuiltin="1"/>
    <cellStyle name="Tytuł" xfId="19" builtinId="15" customBuiltin="1"/>
    <cellStyle name="Uwaga" xfId="20" builtinId="10" customBuiltin="1"/>
    <cellStyle name="Uwaga 2" xfId="27" xr:uid="{00000000-0005-0000-0000-00001D000000}"/>
    <cellStyle name="Walutowy 2" xfId="22" xr:uid="{00000000-0005-0000-0000-00001E000000}"/>
    <cellStyle name="Walutowy 2 2" xfId="28" xr:uid="{00000000-0005-0000-0000-00001F000000}"/>
  </cellStyles>
  <dxfs count="0"/>
  <tableStyles count="0" defaultTableStyle="TableStyleMedium9" defaultPivotStyle="PivotStyleLight16"/>
  <colors>
    <mruColors>
      <color rgb="FF664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4"/>
  <sheetViews>
    <sheetView tabSelected="1" zoomScale="85" zoomScaleNormal="85" zoomScaleSheetLayoutView="80" zoomScalePageLayoutView="70" workbookViewId="0">
      <selection activeCell="A11" sqref="A11:R11"/>
    </sheetView>
  </sheetViews>
  <sheetFormatPr defaultColWidth="9" defaultRowHeight="20.100000000000001" customHeight="1"/>
  <cols>
    <col min="1" max="1" width="5.3984375" style="1" customWidth="1"/>
    <col min="2" max="2" width="13.3984375" style="1" customWidth="1"/>
    <col min="3" max="3" width="28.09765625" style="1" customWidth="1"/>
    <col min="4" max="4" width="12.8984375" style="3" customWidth="1"/>
    <col min="5" max="5" width="9.3984375" style="3" customWidth="1"/>
    <col min="6" max="6" width="12.3984375" style="4" customWidth="1"/>
    <col min="7" max="7" width="9.3984375" style="3" customWidth="1"/>
    <col min="8" max="8" width="17.5" style="4" customWidth="1"/>
    <col min="9" max="9" width="17.59765625" style="5" customWidth="1"/>
    <col min="10" max="10" width="17.59765625" style="4" customWidth="1"/>
    <col min="11" max="11" width="8.69921875" style="1" customWidth="1"/>
    <col min="12" max="14" width="17.59765625" style="1" customWidth="1"/>
    <col min="15" max="15" width="12.69921875" style="1" customWidth="1"/>
    <col min="16" max="18" width="17.59765625" style="1" customWidth="1"/>
    <col min="19" max="19" width="17.69921875" style="1" customWidth="1"/>
    <col min="20" max="20" width="20.3984375" style="1" customWidth="1"/>
    <col min="21" max="16384" width="9" style="1"/>
  </cols>
  <sheetData>
    <row r="1" spans="1:24" customFormat="1" ht="15" customHeight="1">
      <c r="A1" s="61" t="s">
        <v>115</v>
      </c>
      <c r="B1" s="61"/>
      <c r="C1" s="61"/>
      <c r="D1" s="6"/>
      <c r="E1" s="7"/>
      <c r="F1" s="7"/>
      <c r="G1" s="7"/>
      <c r="H1" s="8"/>
      <c r="I1" s="8"/>
      <c r="J1" s="70"/>
      <c r="K1" s="70"/>
      <c r="L1" s="70"/>
      <c r="M1" s="70" t="s">
        <v>112</v>
      </c>
      <c r="N1" s="70"/>
      <c r="O1" s="70"/>
      <c r="P1" s="4"/>
      <c r="Q1" s="4"/>
      <c r="R1" s="4"/>
      <c r="S1" s="4"/>
      <c r="T1" s="4"/>
    </row>
    <row r="2" spans="1:24" customFormat="1" ht="15" customHeight="1">
      <c r="A2" s="18"/>
      <c r="B2" s="61"/>
      <c r="C2" s="61"/>
      <c r="D2" s="6"/>
      <c r="M2" s="70"/>
      <c r="N2" s="70"/>
      <c r="O2" s="70"/>
      <c r="P2" s="84" t="s">
        <v>117</v>
      </c>
      <c r="Q2" s="84"/>
      <c r="R2" s="4"/>
      <c r="S2" s="4"/>
      <c r="T2" s="4"/>
    </row>
    <row r="3" spans="1:24" customFormat="1" ht="15" customHeight="1">
      <c r="A3" s="83" t="s">
        <v>95</v>
      </c>
      <c r="B3" s="83"/>
      <c r="C3" s="83"/>
      <c r="D3" s="6"/>
      <c r="I3" s="9"/>
      <c r="J3" s="17"/>
      <c r="K3" s="17"/>
      <c r="L3" s="17"/>
      <c r="M3" s="93" t="s">
        <v>2</v>
      </c>
      <c r="N3" s="93"/>
      <c r="O3" s="93"/>
      <c r="P3" s="4"/>
      <c r="Q3" s="4"/>
      <c r="R3" s="4"/>
      <c r="S3" s="4"/>
      <c r="T3" s="4"/>
    </row>
    <row r="4" spans="1:24" customFormat="1" ht="15" customHeight="1">
      <c r="A4" s="82" t="s">
        <v>3</v>
      </c>
      <c r="B4" s="82"/>
      <c r="C4" s="82"/>
      <c r="D4" s="6"/>
      <c r="I4" s="9"/>
      <c r="J4" s="17"/>
      <c r="K4" s="17"/>
      <c r="L4" s="17"/>
      <c r="M4" s="16"/>
      <c r="N4" s="16"/>
      <c r="O4" s="16"/>
      <c r="P4" s="4"/>
      <c r="Q4" s="4"/>
      <c r="R4" s="4"/>
      <c r="S4" s="4"/>
      <c r="T4" s="4"/>
    </row>
    <row r="5" spans="1:24" customFormat="1" ht="15" customHeight="1">
      <c r="A5" s="82"/>
      <c r="B5" s="82"/>
      <c r="C5" s="82"/>
      <c r="D5" s="10"/>
      <c r="E5" s="11"/>
      <c r="F5" s="11"/>
      <c r="G5" s="11"/>
      <c r="H5" s="11"/>
      <c r="I5" s="11"/>
      <c r="J5" s="11"/>
      <c r="N5" s="4"/>
      <c r="O5" s="4"/>
      <c r="P5" s="4"/>
      <c r="Q5" s="4"/>
      <c r="R5" s="4"/>
      <c r="S5" s="4"/>
      <c r="T5" s="4"/>
    </row>
    <row r="6" spans="1:24" ht="20.100000000000001" customHeight="1">
      <c r="A6" s="79" t="s">
        <v>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4"/>
      <c r="T6" s="4"/>
    </row>
    <row r="7" spans="1:24" ht="49.2" customHeight="1">
      <c r="A7" s="80" t="s">
        <v>116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4"/>
      <c r="T7" s="4"/>
    </row>
    <row r="8" spans="1:24" ht="49.2" customHeight="1">
      <c r="A8" s="43"/>
      <c r="B8" s="85" t="s">
        <v>118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4"/>
      <c r="T8" s="4"/>
    </row>
    <row r="9" spans="1:24" s="2" customFormat="1" ht="70.2" customHeight="1">
      <c r="A9" s="62" t="s">
        <v>0</v>
      </c>
      <c r="B9" s="71" t="s">
        <v>16</v>
      </c>
      <c r="C9" s="75" t="s">
        <v>17</v>
      </c>
      <c r="D9" s="77" t="s">
        <v>113</v>
      </c>
      <c r="E9" s="73" t="s">
        <v>18</v>
      </c>
      <c r="F9" s="94" t="s">
        <v>114</v>
      </c>
      <c r="G9" s="64" t="s">
        <v>1</v>
      </c>
      <c r="H9" s="65"/>
      <c r="I9" s="65"/>
      <c r="J9" s="66"/>
      <c r="K9" s="67" t="s">
        <v>19</v>
      </c>
      <c r="L9" s="68"/>
      <c r="M9" s="68"/>
      <c r="N9" s="69"/>
      <c r="O9" s="64" t="s">
        <v>96</v>
      </c>
      <c r="P9" s="65"/>
      <c r="Q9" s="65"/>
      <c r="R9" s="66"/>
      <c r="S9" s="4"/>
      <c r="T9" s="4"/>
      <c r="U9" s="4"/>
      <c r="V9" s="4"/>
      <c r="W9" s="4"/>
    </row>
    <row r="10" spans="1:24" s="2" customFormat="1" ht="26.4">
      <c r="A10" s="63"/>
      <c r="B10" s="72"/>
      <c r="C10" s="76"/>
      <c r="D10" s="78"/>
      <c r="E10" s="74"/>
      <c r="F10" s="95"/>
      <c r="G10" s="42" t="s">
        <v>20</v>
      </c>
      <c r="H10" s="13" t="s">
        <v>5</v>
      </c>
      <c r="I10" s="13" t="s">
        <v>6</v>
      </c>
      <c r="J10" s="37" t="s">
        <v>12</v>
      </c>
      <c r="K10" s="42" t="s">
        <v>20</v>
      </c>
      <c r="L10" s="13" t="s">
        <v>5</v>
      </c>
      <c r="M10" s="13" t="s">
        <v>6</v>
      </c>
      <c r="N10" s="37" t="s">
        <v>12</v>
      </c>
      <c r="O10" s="42" t="s">
        <v>20</v>
      </c>
      <c r="P10" s="13" t="s">
        <v>21</v>
      </c>
      <c r="Q10" s="13" t="s">
        <v>6</v>
      </c>
      <c r="R10" s="37" t="s">
        <v>12</v>
      </c>
      <c r="S10" s="4"/>
      <c r="T10" s="4"/>
      <c r="U10" s="4"/>
      <c r="V10" s="4"/>
      <c r="W10" s="4"/>
      <c r="X10" s="4"/>
    </row>
    <row r="11" spans="1:24" s="2" customFormat="1" ht="14.4" thickBot="1">
      <c r="A11" s="38" t="s">
        <v>7</v>
      </c>
      <c r="B11" s="39" t="s">
        <v>8</v>
      </c>
      <c r="C11" s="40" t="s">
        <v>22</v>
      </c>
      <c r="D11" s="41" t="s">
        <v>9</v>
      </c>
      <c r="E11" s="38" t="s">
        <v>10</v>
      </c>
      <c r="F11" s="39" t="s">
        <v>11</v>
      </c>
      <c r="G11" s="40" t="s">
        <v>120</v>
      </c>
      <c r="H11" s="41" t="s">
        <v>121</v>
      </c>
      <c r="I11" s="38" t="s">
        <v>23</v>
      </c>
      <c r="J11" s="39" t="s">
        <v>97</v>
      </c>
      <c r="K11" s="40" t="s">
        <v>98</v>
      </c>
      <c r="L11" s="41" t="s">
        <v>99</v>
      </c>
      <c r="M11" s="38" t="s">
        <v>100</v>
      </c>
      <c r="N11" s="39" t="s">
        <v>101</v>
      </c>
      <c r="O11" s="40" t="s">
        <v>102</v>
      </c>
      <c r="P11" s="41" t="s">
        <v>122</v>
      </c>
      <c r="Q11" s="38" t="s">
        <v>123</v>
      </c>
      <c r="R11" s="39" t="s">
        <v>124</v>
      </c>
      <c r="S11" s="4"/>
      <c r="T11" s="4"/>
      <c r="U11" s="4"/>
      <c r="V11" s="4"/>
      <c r="W11" s="4"/>
      <c r="X11" s="4"/>
    </row>
    <row r="12" spans="1:24" s="12" customFormat="1" ht="79.95" customHeight="1">
      <c r="A12" s="31">
        <v>1</v>
      </c>
      <c r="B12" s="48" t="s">
        <v>24</v>
      </c>
      <c r="C12" s="49" t="s">
        <v>25</v>
      </c>
      <c r="D12" s="44"/>
      <c r="E12" s="45"/>
      <c r="F12" s="35">
        <f>ROUND(D12*(1+E12),2)</f>
        <v>0</v>
      </c>
      <c r="G12" s="54">
        <v>500</v>
      </c>
      <c r="H12" s="32">
        <f>ROUND(D12*G12,2)</f>
        <v>0</v>
      </c>
      <c r="I12" s="32">
        <f>J12-H12</f>
        <v>0</v>
      </c>
      <c r="J12" s="33">
        <f>ROUND(F12*G12,2)</f>
        <v>0</v>
      </c>
      <c r="K12" s="57">
        <v>500</v>
      </c>
      <c r="L12" s="32">
        <f>ROUND(D12*K12:K12,2)</f>
        <v>0</v>
      </c>
      <c r="M12" s="32">
        <f>N12-L12</f>
        <v>0</v>
      </c>
      <c r="N12" s="33">
        <f>ROUND(F12*K12,2)</f>
        <v>0</v>
      </c>
      <c r="O12" s="60">
        <f>G12+K12</f>
        <v>1000</v>
      </c>
      <c r="P12" s="32">
        <f>H12+L12</f>
        <v>0</v>
      </c>
      <c r="Q12" s="32">
        <f>I12+M12</f>
        <v>0</v>
      </c>
      <c r="R12" s="33">
        <f>J12+N12</f>
        <v>0</v>
      </c>
      <c r="S12" s="4"/>
      <c r="T12" s="4"/>
      <c r="U12" s="4"/>
      <c r="V12" s="4"/>
      <c r="W12" s="4"/>
      <c r="X12" s="4"/>
    </row>
    <row r="13" spans="1:24" s="12" customFormat="1" ht="64.2" customHeight="1">
      <c r="A13" s="34">
        <v>2</v>
      </c>
      <c r="B13" s="48" t="s">
        <v>26</v>
      </c>
      <c r="C13" s="49" t="s">
        <v>27</v>
      </c>
      <c r="D13" s="46"/>
      <c r="E13" s="47"/>
      <c r="F13" s="36">
        <f t="shared" ref="F13:F52" si="0">ROUND(D13*(1+E13),2)</f>
        <v>0</v>
      </c>
      <c r="G13" s="55">
        <v>1500</v>
      </c>
      <c r="H13" s="19">
        <f t="shared" ref="H13:H52" si="1">ROUND(D13*G13,2)</f>
        <v>0</v>
      </c>
      <c r="I13" s="19">
        <f t="shared" ref="I13:I52" si="2">J13-H13</f>
        <v>0</v>
      </c>
      <c r="J13" s="20">
        <f t="shared" ref="J13:J52" si="3">ROUND(F13*G13,2)</f>
        <v>0</v>
      </c>
      <c r="K13" s="58">
        <v>1500</v>
      </c>
      <c r="L13" s="19">
        <f t="shared" ref="L13:L52" si="4">ROUND(D13*K13:K13,2)</f>
        <v>0</v>
      </c>
      <c r="M13" s="19">
        <f t="shared" ref="M13:M52" si="5">N13-L13</f>
        <v>0</v>
      </c>
      <c r="N13" s="20">
        <f t="shared" ref="N13:N52" si="6">ROUND(F13*K13,2)</f>
        <v>0</v>
      </c>
      <c r="O13" s="56">
        <f t="shared" ref="O13:O52" si="7">G13+K13</f>
        <v>3000</v>
      </c>
      <c r="P13" s="19">
        <f t="shared" ref="P13:P52" si="8">H13+L13</f>
        <v>0</v>
      </c>
      <c r="Q13" s="19">
        <f t="shared" ref="Q13:Q52" si="9">I13+M13</f>
        <v>0</v>
      </c>
      <c r="R13" s="20">
        <f t="shared" ref="R13:R52" si="10">J13+N13</f>
        <v>0</v>
      </c>
      <c r="S13" s="4"/>
      <c r="T13" s="4"/>
      <c r="U13" s="4"/>
      <c r="V13" s="4"/>
      <c r="W13" s="4"/>
      <c r="X13" s="4"/>
    </row>
    <row r="14" spans="1:24" s="12" customFormat="1" ht="90" customHeight="1">
      <c r="A14" s="34">
        <v>3</v>
      </c>
      <c r="B14" s="50" t="s">
        <v>28</v>
      </c>
      <c r="C14" s="51" t="s">
        <v>29</v>
      </c>
      <c r="D14" s="46"/>
      <c r="E14" s="47"/>
      <c r="F14" s="36">
        <f t="shared" si="0"/>
        <v>0</v>
      </c>
      <c r="G14" s="56">
        <v>5</v>
      </c>
      <c r="H14" s="19">
        <f t="shared" si="1"/>
        <v>0</v>
      </c>
      <c r="I14" s="19">
        <f t="shared" si="2"/>
        <v>0</v>
      </c>
      <c r="J14" s="20">
        <f t="shared" si="3"/>
        <v>0</v>
      </c>
      <c r="K14" s="59">
        <v>5</v>
      </c>
      <c r="L14" s="19">
        <f t="shared" si="4"/>
        <v>0</v>
      </c>
      <c r="M14" s="19">
        <f t="shared" si="5"/>
        <v>0</v>
      </c>
      <c r="N14" s="20">
        <f t="shared" si="6"/>
        <v>0</v>
      </c>
      <c r="O14" s="56">
        <f t="shared" si="7"/>
        <v>10</v>
      </c>
      <c r="P14" s="19">
        <f t="shared" si="8"/>
        <v>0</v>
      </c>
      <c r="Q14" s="19">
        <f t="shared" si="9"/>
        <v>0</v>
      </c>
      <c r="R14" s="20">
        <f t="shared" si="10"/>
        <v>0</v>
      </c>
      <c r="S14" s="4"/>
      <c r="T14" s="4"/>
      <c r="U14" s="4"/>
      <c r="V14" s="4"/>
      <c r="W14" s="4"/>
      <c r="X14" s="4"/>
    </row>
    <row r="15" spans="1:24" s="12" customFormat="1" ht="55.95" customHeight="1">
      <c r="A15" s="34">
        <v>4</v>
      </c>
      <c r="B15" s="50" t="s">
        <v>30</v>
      </c>
      <c r="C15" s="51" t="s">
        <v>31</v>
      </c>
      <c r="D15" s="46"/>
      <c r="E15" s="47"/>
      <c r="F15" s="36">
        <f t="shared" si="0"/>
        <v>0</v>
      </c>
      <c r="G15" s="56">
        <v>5</v>
      </c>
      <c r="H15" s="19">
        <f t="shared" si="1"/>
        <v>0</v>
      </c>
      <c r="I15" s="19">
        <f t="shared" si="2"/>
        <v>0</v>
      </c>
      <c r="J15" s="20">
        <f t="shared" si="3"/>
        <v>0</v>
      </c>
      <c r="K15" s="59">
        <v>5</v>
      </c>
      <c r="L15" s="19">
        <f t="shared" si="4"/>
        <v>0</v>
      </c>
      <c r="M15" s="19">
        <f t="shared" si="5"/>
        <v>0</v>
      </c>
      <c r="N15" s="20">
        <f t="shared" si="6"/>
        <v>0</v>
      </c>
      <c r="O15" s="56">
        <f t="shared" si="7"/>
        <v>10</v>
      </c>
      <c r="P15" s="19">
        <f t="shared" si="8"/>
        <v>0</v>
      </c>
      <c r="Q15" s="19">
        <f t="shared" si="9"/>
        <v>0</v>
      </c>
      <c r="R15" s="20">
        <f t="shared" si="10"/>
        <v>0</v>
      </c>
      <c r="S15" s="4"/>
      <c r="T15" s="4"/>
      <c r="U15" s="4"/>
      <c r="V15" s="4"/>
      <c r="W15" s="4"/>
      <c r="X15" s="4"/>
    </row>
    <row r="16" spans="1:24" s="12" customFormat="1" ht="49.2" customHeight="1">
      <c r="A16" s="34">
        <v>5</v>
      </c>
      <c r="B16" s="50" t="s">
        <v>32</v>
      </c>
      <c r="C16" s="51" t="s">
        <v>33</v>
      </c>
      <c r="D16" s="46"/>
      <c r="E16" s="47"/>
      <c r="F16" s="36">
        <f t="shared" si="0"/>
        <v>0</v>
      </c>
      <c r="G16" s="55">
        <v>5</v>
      </c>
      <c r="H16" s="19">
        <f t="shared" si="1"/>
        <v>0</v>
      </c>
      <c r="I16" s="19">
        <f t="shared" si="2"/>
        <v>0</v>
      </c>
      <c r="J16" s="20">
        <f t="shared" si="3"/>
        <v>0</v>
      </c>
      <c r="K16" s="58">
        <v>5</v>
      </c>
      <c r="L16" s="19">
        <f t="shared" si="4"/>
        <v>0</v>
      </c>
      <c r="M16" s="19">
        <f t="shared" si="5"/>
        <v>0</v>
      </c>
      <c r="N16" s="20">
        <f t="shared" si="6"/>
        <v>0</v>
      </c>
      <c r="O16" s="56">
        <f t="shared" si="7"/>
        <v>10</v>
      </c>
      <c r="P16" s="19">
        <f t="shared" si="8"/>
        <v>0</v>
      </c>
      <c r="Q16" s="19">
        <f t="shared" si="9"/>
        <v>0</v>
      </c>
      <c r="R16" s="20">
        <f t="shared" si="10"/>
        <v>0</v>
      </c>
      <c r="S16" s="4"/>
      <c r="T16" s="4"/>
      <c r="U16" s="4"/>
      <c r="V16" s="4"/>
      <c r="W16" s="4"/>
      <c r="X16" s="4"/>
    </row>
    <row r="17" spans="1:24" s="12" customFormat="1" ht="49.5" customHeight="1">
      <c r="A17" s="34">
        <v>6</v>
      </c>
      <c r="B17" s="50" t="s">
        <v>34</v>
      </c>
      <c r="C17" s="51" t="s">
        <v>35</v>
      </c>
      <c r="D17" s="46"/>
      <c r="E17" s="47"/>
      <c r="F17" s="36">
        <f t="shared" si="0"/>
        <v>0</v>
      </c>
      <c r="G17" s="56">
        <v>5</v>
      </c>
      <c r="H17" s="19">
        <f t="shared" si="1"/>
        <v>0</v>
      </c>
      <c r="I17" s="19">
        <f t="shared" si="2"/>
        <v>0</v>
      </c>
      <c r="J17" s="20">
        <f t="shared" si="3"/>
        <v>0</v>
      </c>
      <c r="K17" s="59">
        <v>5</v>
      </c>
      <c r="L17" s="19">
        <f t="shared" si="4"/>
        <v>0</v>
      </c>
      <c r="M17" s="19">
        <f t="shared" si="5"/>
        <v>0</v>
      </c>
      <c r="N17" s="20">
        <f t="shared" si="6"/>
        <v>0</v>
      </c>
      <c r="O17" s="56">
        <f t="shared" si="7"/>
        <v>10</v>
      </c>
      <c r="P17" s="19">
        <f t="shared" si="8"/>
        <v>0</v>
      </c>
      <c r="Q17" s="19">
        <f t="shared" si="9"/>
        <v>0</v>
      </c>
      <c r="R17" s="20">
        <f t="shared" si="10"/>
        <v>0</v>
      </c>
      <c r="S17" s="4"/>
      <c r="T17" s="4"/>
      <c r="U17" s="4"/>
      <c r="V17" s="4"/>
      <c r="W17" s="4"/>
      <c r="X17" s="4"/>
    </row>
    <row r="18" spans="1:24" ht="32.25" customHeight="1">
      <c r="A18" s="34">
        <v>7</v>
      </c>
      <c r="B18" s="50" t="s">
        <v>36</v>
      </c>
      <c r="C18" s="51" t="s">
        <v>37</v>
      </c>
      <c r="D18" s="46"/>
      <c r="E18" s="47"/>
      <c r="F18" s="36">
        <f t="shared" si="0"/>
        <v>0</v>
      </c>
      <c r="G18" s="56">
        <v>5</v>
      </c>
      <c r="H18" s="19">
        <f t="shared" si="1"/>
        <v>0</v>
      </c>
      <c r="I18" s="19">
        <f t="shared" si="2"/>
        <v>0</v>
      </c>
      <c r="J18" s="20">
        <f t="shared" si="3"/>
        <v>0</v>
      </c>
      <c r="K18" s="59">
        <v>5</v>
      </c>
      <c r="L18" s="19">
        <f t="shared" si="4"/>
        <v>0</v>
      </c>
      <c r="M18" s="19">
        <f t="shared" si="5"/>
        <v>0</v>
      </c>
      <c r="N18" s="20">
        <f t="shared" si="6"/>
        <v>0</v>
      </c>
      <c r="O18" s="56">
        <f t="shared" si="7"/>
        <v>10</v>
      </c>
      <c r="P18" s="19">
        <f t="shared" si="8"/>
        <v>0</v>
      </c>
      <c r="Q18" s="19">
        <f t="shared" si="9"/>
        <v>0</v>
      </c>
      <c r="R18" s="20">
        <f t="shared" si="10"/>
        <v>0</v>
      </c>
      <c r="S18" s="4"/>
      <c r="T18" s="4"/>
      <c r="U18" s="4"/>
      <c r="V18" s="4"/>
      <c r="W18" s="4"/>
    </row>
    <row r="19" spans="1:24" ht="38.4" customHeight="1">
      <c r="A19" s="34">
        <v>8</v>
      </c>
      <c r="B19" s="50" t="s">
        <v>38</v>
      </c>
      <c r="C19" s="51" t="s">
        <v>39</v>
      </c>
      <c r="D19" s="46"/>
      <c r="E19" s="47"/>
      <c r="F19" s="36">
        <f t="shared" si="0"/>
        <v>0</v>
      </c>
      <c r="G19" s="56">
        <v>5</v>
      </c>
      <c r="H19" s="19">
        <f t="shared" si="1"/>
        <v>0</v>
      </c>
      <c r="I19" s="19">
        <f t="shared" si="2"/>
        <v>0</v>
      </c>
      <c r="J19" s="20">
        <f t="shared" si="3"/>
        <v>0</v>
      </c>
      <c r="K19" s="59">
        <v>5</v>
      </c>
      <c r="L19" s="19">
        <f t="shared" si="4"/>
        <v>0</v>
      </c>
      <c r="M19" s="19">
        <f t="shared" si="5"/>
        <v>0</v>
      </c>
      <c r="N19" s="20">
        <f t="shared" si="6"/>
        <v>0</v>
      </c>
      <c r="O19" s="56">
        <f t="shared" si="7"/>
        <v>10</v>
      </c>
      <c r="P19" s="19">
        <f t="shared" si="8"/>
        <v>0</v>
      </c>
      <c r="Q19" s="19">
        <f t="shared" si="9"/>
        <v>0</v>
      </c>
      <c r="R19" s="20">
        <f t="shared" si="10"/>
        <v>0</v>
      </c>
      <c r="S19" s="4"/>
      <c r="T19" s="4"/>
      <c r="U19" s="4"/>
      <c r="V19" s="4"/>
      <c r="W19" s="4"/>
    </row>
    <row r="20" spans="1:24" ht="66" customHeight="1">
      <c r="A20" s="34">
        <v>9</v>
      </c>
      <c r="B20" s="50" t="s">
        <v>40</v>
      </c>
      <c r="C20" s="51" t="s">
        <v>41</v>
      </c>
      <c r="D20" s="46"/>
      <c r="E20" s="47"/>
      <c r="F20" s="36">
        <f t="shared" si="0"/>
        <v>0</v>
      </c>
      <c r="G20" s="56">
        <v>150</v>
      </c>
      <c r="H20" s="19">
        <f t="shared" si="1"/>
        <v>0</v>
      </c>
      <c r="I20" s="19">
        <f t="shared" si="2"/>
        <v>0</v>
      </c>
      <c r="J20" s="20">
        <f t="shared" si="3"/>
        <v>0</v>
      </c>
      <c r="K20" s="59">
        <v>150</v>
      </c>
      <c r="L20" s="19">
        <f t="shared" si="4"/>
        <v>0</v>
      </c>
      <c r="M20" s="19">
        <f t="shared" si="5"/>
        <v>0</v>
      </c>
      <c r="N20" s="20">
        <f t="shared" si="6"/>
        <v>0</v>
      </c>
      <c r="O20" s="56">
        <f t="shared" si="7"/>
        <v>300</v>
      </c>
      <c r="P20" s="19">
        <f t="shared" si="8"/>
        <v>0</v>
      </c>
      <c r="Q20" s="19">
        <f t="shared" si="9"/>
        <v>0</v>
      </c>
      <c r="R20" s="20">
        <f t="shared" si="10"/>
        <v>0</v>
      </c>
      <c r="S20" s="4"/>
      <c r="T20" s="4"/>
      <c r="U20" s="4"/>
      <c r="V20" s="4"/>
      <c r="W20" s="4"/>
    </row>
    <row r="21" spans="1:24" ht="82.2" customHeight="1">
      <c r="A21" s="34">
        <v>10</v>
      </c>
      <c r="B21" s="50" t="s">
        <v>42</v>
      </c>
      <c r="C21" s="51" t="s">
        <v>43</v>
      </c>
      <c r="D21" s="46"/>
      <c r="E21" s="47"/>
      <c r="F21" s="36">
        <f t="shared" si="0"/>
        <v>0</v>
      </c>
      <c r="G21" s="56">
        <v>1950</v>
      </c>
      <c r="H21" s="19">
        <f t="shared" si="1"/>
        <v>0</v>
      </c>
      <c r="I21" s="19">
        <f t="shared" si="2"/>
        <v>0</v>
      </c>
      <c r="J21" s="20">
        <f t="shared" si="3"/>
        <v>0</v>
      </c>
      <c r="K21" s="59">
        <v>1950</v>
      </c>
      <c r="L21" s="19">
        <f t="shared" si="4"/>
        <v>0</v>
      </c>
      <c r="M21" s="19">
        <f t="shared" si="5"/>
        <v>0</v>
      </c>
      <c r="N21" s="20">
        <f t="shared" si="6"/>
        <v>0</v>
      </c>
      <c r="O21" s="56">
        <f t="shared" si="7"/>
        <v>3900</v>
      </c>
      <c r="P21" s="19">
        <f t="shared" si="8"/>
        <v>0</v>
      </c>
      <c r="Q21" s="19">
        <f t="shared" si="9"/>
        <v>0</v>
      </c>
      <c r="R21" s="20">
        <f t="shared" si="10"/>
        <v>0</v>
      </c>
      <c r="S21" s="4"/>
      <c r="T21" s="4"/>
      <c r="U21" s="4"/>
      <c r="V21" s="4"/>
      <c r="W21" s="4"/>
    </row>
    <row r="22" spans="1:24" ht="61.2" customHeight="1">
      <c r="A22" s="34">
        <v>11</v>
      </c>
      <c r="B22" s="50" t="s">
        <v>44</v>
      </c>
      <c r="C22" s="51" t="s">
        <v>45</v>
      </c>
      <c r="D22" s="46"/>
      <c r="E22" s="47"/>
      <c r="F22" s="36">
        <f t="shared" si="0"/>
        <v>0</v>
      </c>
      <c r="G22" s="56">
        <v>3430</v>
      </c>
      <c r="H22" s="19">
        <f t="shared" si="1"/>
        <v>0</v>
      </c>
      <c r="I22" s="19">
        <f t="shared" si="2"/>
        <v>0</v>
      </c>
      <c r="J22" s="20">
        <f t="shared" si="3"/>
        <v>0</v>
      </c>
      <c r="K22" s="59">
        <v>3430</v>
      </c>
      <c r="L22" s="19">
        <f t="shared" si="4"/>
        <v>0</v>
      </c>
      <c r="M22" s="19">
        <f t="shared" si="5"/>
        <v>0</v>
      </c>
      <c r="N22" s="20">
        <f t="shared" si="6"/>
        <v>0</v>
      </c>
      <c r="O22" s="56">
        <f t="shared" si="7"/>
        <v>6860</v>
      </c>
      <c r="P22" s="19">
        <f t="shared" si="8"/>
        <v>0</v>
      </c>
      <c r="Q22" s="19">
        <f t="shared" si="9"/>
        <v>0</v>
      </c>
      <c r="R22" s="20">
        <f t="shared" si="10"/>
        <v>0</v>
      </c>
      <c r="S22" s="4"/>
      <c r="T22" s="4"/>
      <c r="U22" s="4"/>
      <c r="V22" s="4"/>
      <c r="W22" s="4"/>
    </row>
    <row r="23" spans="1:24" ht="68.25" customHeight="1">
      <c r="A23" s="34">
        <v>12</v>
      </c>
      <c r="B23" s="52" t="s">
        <v>46</v>
      </c>
      <c r="C23" s="53" t="s">
        <v>47</v>
      </c>
      <c r="D23" s="46"/>
      <c r="E23" s="47"/>
      <c r="F23" s="36">
        <f t="shared" si="0"/>
        <v>0</v>
      </c>
      <c r="G23" s="56">
        <v>80</v>
      </c>
      <c r="H23" s="19">
        <f t="shared" si="1"/>
        <v>0</v>
      </c>
      <c r="I23" s="19">
        <f t="shared" si="2"/>
        <v>0</v>
      </c>
      <c r="J23" s="20">
        <f t="shared" si="3"/>
        <v>0</v>
      </c>
      <c r="K23" s="59">
        <v>80</v>
      </c>
      <c r="L23" s="19">
        <f t="shared" si="4"/>
        <v>0</v>
      </c>
      <c r="M23" s="19">
        <f t="shared" si="5"/>
        <v>0</v>
      </c>
      <c r="N23" s="20">
        <f t="shared" si="6"/>
        <v>0</v>
      </c>
      <c r="O23" s="56">
        <f t="shared" si="7"/>
        <v>160</v>
      </c>
      <c r="P23" s="19">
        <f t="shared" si="8"/>
        <v>0</v>
      </c>
      <c r="Q23" s="19">
        <f t="shared" si="9"/>
        <v>0</v>
      </c>
      <c r="R23" s="20">
        <f t="shared" si="10"/>
        <v>0</v>
      </c>
      <c r="S23" s="4"/>
      <c r="T23" s="4"/>
      <c r="U23" s="4"/>
      <c r="V23" s="4"/>
      <c r="W23" s="4"/>
    </row>
    <row r="24" spans="1:24" ht="78.75" customHeight="1">
      <c r="A24" s="34">
        <v>13</v>
      </c>
      <c r="B24" s="50" t="s">
        <v>48</v>
      </c>
      <c r="C24" s="51" t="s">
        <v>49</v>
      </c>
      <c r="D24" s="46"/>
      <c r="E24" s="47"/>
      <c r="F24" s="36">
        <f t="shared" si="0"/>
        <v>0</v>
      </c>
      <c r="G24" s="56">
        <v>500</v>
      </c>
      <c r="H24" s="19">
        <f t="shared" si="1"/>
        <v>0</v>
      </c>
      <c r="I24" s="19">
        <f t="shared" si="2"/>
        <v>0</v>
      </c>
      <c r="J24" s="20">
        <f t="shared" si="3"/>
        <v>0</v>
      </c>
      <c r="K24" s="59">
        <v>500</v>
      </c>
      <c r="L24" s="19">
        <f t="shared" si="4"/>
        <v>0</v>
      </c>
      <c r="M24" s="19">
        <f t="shared" si="5"/>
        <v>0</v>
      </c>
      <c r="N24" s="20">
        <f t="shared" si="6"/>
        <v>0</v>
      </c>
      <c r="O24" s="56">
        <f t="shared" si="7"/>
        <v>1000</v>
      </c>
      <c r="P24" s="19">
        <f t="shared" si="8"/>
        <v>0</v>
      </c>
      <c r="Q24" s="19">
        <f t="shared" si="9"/>
        <v>0</v>
      </c>
      <c r="R24" s="20">
        <f t="shared" si="10"/>
        <v>0</v>
      </c>
      <c r="S24" s="4"/>
      <c r="T24" s="4"/>
      <c r="U24" s="4"/>
      <c r="V24" s="4"/>
      <c r="W24" s="4"/>
    </row>
    <row r="25" spans="1:24" ht="60.75" customHeight="1">
      <c r="A25" s="34">
        <v>14</v>
      </c>
      <c r="B25" s="50" t="s">
        <v>50</v>
      </c>
      <c r="C25" s="51" t="s">
        <v>51</v>
      </c>
      <c r="D25" s="46"/>
      <c r="E25" s="47"/>
      <c r="F25" s="36">
        <f t="shared" si="0"/>
        <v>0</v>
      </c>
      <c r="G25" s="56">
        <v>5</v>
      </c>
      <c r="H25" s="19">
        <f t="shared" si="1"/>
        <v>0</v>
      </c>
      <c r="I25" s="19">
        <f t="shared" si="2"/>
        <v>0</v>
      </c>
      <c r="J25" s="20">
        <f t="shared" si="3"/>
        <v>0</v>
      </c>
      <c r="K25" s="59">
        <v>5</v>
      </c>
      <c r="L25" s="19">
        <f t="shared" si="4"/>
        <v>0</v>
      </c>
      <c r="M25" s="19">
        <f t="shared" si="5"/>
        <v>0</v>
      </c>
      <c r="N25" s="20">
        <f t="shared" si="6"/>
        <v>0</v>
      </c>
      <c r="O25" s="56">
        <f t="shared" si="7"/>
        <v>10</v>
      </c>
      <c r="P25" s="19">
        <f t="shared" si="8"/>
        <v>0</v>
      </c>
      <c r="Q25" s="19">
        <f t="shared" si="9"/>
        <v>0</v>
      </c>
      <c r="R25" s="20">
        <f t="shared" si="10"/>
        <v>0</v>
      </c>
      <c r="S25" s="4"/>
      <c r="T25" s="4"/>
      <c r="U25" s="4"/>
      <c r="V25" s="4"/>
      <c r="W25" s="4"/>
    </row>
    <row r="26" spans="1:24" ht="27.75" customHeight="1">
      <c r="A26" s="34">
        <v>15</v>
      </c>
      <c r="B26" s="50" t="s">
        <v>52</v>
      </c>
      <c r="C26" s="51" t="s">
        <v>53</v>
      </c>
      <c r="D26" s="46"/>
      <c r="E26" s="47"/>
      <c r="F26" s="36">
        <f t="shared" si="0"/>
        <v>0</v>
      </c>
      <c r="G26" s="56">
        <v>10</v>
      </c>
      <c r="H26" s="19">
        <f t="shared" si="1"/>
        <v>0</v>
      </c>
      <c r="I26" s="19">
        <f t="shared" si="2"/>
        <v>0</v>
      </c>
      <c r="J26" s="20">
        <f t="shared" si="3"/>
        <v>0</v>
      </c>
      <c r="K26" s="59">
        <v>10</v>
      </c>
      <c r="L26" s="19">
        <f t="shared" si="4"/>
        <v>0</v>
      </c>
      <c r="M26" s="19">
        <f t="shared" si="5"/>
        <v>0</v>
      </c>
      <c r="N26" s="20">
        <f t="shared" si="6"/>
        <v>0</v>
      </c>
      <c r="O26" s="56">
        <f t="shared" si="7"/>
        <v>20</v>
      </c>
      <c r="P26" s="19">
        <f t="shared" si="8"/>
        <v>0</v>
      </c>
      <c r="Q26" s="19">
        <f t="shared" si="9"/>
        <v>0</v>
      </c>
      <c r="R26" s="20">
        <f t="shared" si="10"/>
        <v>0</v>
      </c>
      <c r="S26" s="4"/>
      <c r="T26" s="4"/>
      <c r="U26" s="4"/>
      <c r="V26" s="4"/>
      <c r="W26" s="4"/>
    </row>
    <row r="27" spans="1:24" ht="31.5" customHeight="1">
      <c r="A27" s="34">
        <v>16</v>
      </c>
      <c r="B27" s="50" t="s">
        <v>54</v>
      </c>
      <c r="C27" s="51" t="s">
        <v>55</v>
      </c>
      <c r="D27" s="46"/>
      <c r="E27" s="47"/>
      <c r="F27" s="36">
        <f t="shared" si="0"/>
        <v>0</v>
      </c>
      <c r="G27" s="56">
        <v>50</v>
      </c>
      <c r="H27" s="19">
        <f t="shared" si="1"/>
        <v>0</v>
      </c>
      <c r="I27" s="19">
        <f t="shared" si="2"/>
        <v>0</v>
      </c>
      <c r="J27" s="20">
        <f t="shared" si="3"/>
        <v>0</v>
      </c>
      <c r="K27" s="59">
        <v>50</v>
      </c>
      <c r="L27" s="19">
        <f t="shared" si="4"/>
        <v>0</v>
      </c>
      <c r="M27" s="19">
        <f t="shared" si="5"/>
        <v>0</v>
      </c>
      <c r="N27" s="20">
        <f t="shared" si="6"/>
        <v>0</v>
      </c>
      <c r="O27" s="56">
        <f t="shared" si="7"/>
        <v>100</v>
      </c>
      <c r="P27" s="19">
        <f t="shared" si="8"/>
        <v>0</v>
      </c>
      <c r="Q27" s="19">
        <f t="shared" si="9"/>
        <v>0</v>
      </c>
      <c r="R27" s="20">
        <f t="shared" si="10"/>
        <v>0</v>
      </c>
      <c r="S27" s="4"/>
      <c r="T27" s="4"/>
      <c r="U27" s="4"/>
      <c r="V27" s="4"/>
      <c r="W27" s="4"/>
    </row>
    <row r="28" spans="1:24" ht="43.2" customHeight="1">
      <c r="A28" s="34">
        <v>17</v>
      </c>
      <c r="B28" s="50" t="s">
        <v>56</v>
      </c>
      <c r="C28" s="51" t="s">
        <v>57</v>
      </c>
      <c r="D28" s="46"/>
      <c r="E28" s="47"/>
      <c r="F28" s="36">
        <f t="shared" si="0"/>
        <v>0</v>
      </c>
      <c r="G28" s="56">
        <v>200</v>
      </c>
      <c r="H28" s="19">
        <f t="shared" si="1"/>
        <v>0</v>
      </c>
      <c r="I28" s="19">
        <f t="shared" si="2"/>
        <v>0</v>
      </c>
      <c r="J28" s="20">
        <f t="shared" si="3"/>
        <v>0</v>
      </c>
      <c r="K28" s="59">
        <v>200</v>
      </c>
      <c r="L28" s="19">
        <f t="shared" si="4"/>
        <v>0</v>
      </c>
      <c r="M28" s="19">
        <f t="shared" si="5"/>
        <v>0</v>
      </c>
      <c r="N28" s="20">
        <f t="shared" si="6"/>
        <v>0</v>
      </c>
      <c r="O28" s="56">
        <f t="shared" si="7"/>
        <v>400</v>
      </c>
      <c r="P28" s="19">
        <f t="shared" si="8"/>
        <v>0</v>
      </c>
      <c r="Q28" s="19">
        <f t="shared" si="9"/>
        <v>0</v>
      </c>
      <c r="R28" s="20">
        <f t="shared" si="10"/>
        <v>0</v>
      </c>
      <c r="S28" s="4"/>
      <c r="T28" s="4"/>
      <c r="U28" s="4"/>
      <c r="V28" s="4"/>
      <c r="W28" s="4"/>
    </row>
    <row r="29" spans="1:24" ht="46.8" customHeight="1">
      <c r="A29" s="34">
        <v>18</v>
      </c>
      <c r="B29" s="50" t="s">
        <v>103</v>
      </c>
      <c r="C29" s="51" t="s">
        <v>104</v>
      </c>
      <c r="D29" s="46"/>
      <c r="E29" s="47"/>
      <c r="F29" s="36">
        <f t="shared" si="0"/>
        <v>0</v>
      </c>
      <c r="G29" s="56">
        <v>50</v>
      </c>
      <c r="H29" s="19">
        <f t="shared" si="1"/>
        <v>0</v>
      </c>
      <c r="I29" s="19">
        <f t="shared" si="2"/>
        <v>0</v>
      </c>
      <c r="J29" s="20">
        <f t="shared" si="3"/>
        <v>0</v>
      </c>
      <c r="K29" s="59">
        <v>50</v>
      </c>
      <c r="L29" s="19">
        <f t="shared" si="4"/>
        <v>0</v>
      </c>
      <c r="M29" s="19">
        <f t="shared" si="5"/>
        <v>0</v>
      </c>
      <c r="N29" s="20">
        <f t="shared" si="6"/>
        <v>0</v>
      </c>
      <c r="O29" s="56">
        <f t="shared" si="7"/>
        <v>100</v>
      </c>
      <c r="P29" s="19">
        <f t="shared" si="8"/>
        <v>0</v>
      </c>
      <c r="Q29" s="19">
        <f t="shared" si="9"/>
        <v>0</v>
      </c>
      <c r="R29" s="20">
        <f t="shared" si="10"/>
        <v>0</v>
      </c>
      <c r="S29" s="4"/>
      <c r="T29" s="4"/>
      <c r="U29" s="4"/>
      <c r="V29" s="4"/>
      <c r="W29" s="4"/>
    </row>
    <row r="30" spans="1:24" ht="42" customHeight="1">
      <c r="A30" s="34">
        <v>19</v>
      </c>
      <c r="B30" s="50" t="s">
        <v>58</v>
      </c>
      <c r="C30" s="51" t="s">
        <v>59</v>
      </c>
      <c r="D30" s="46"/>
      <c r="E30" s="47"/>
      <c r="F30" s="36">
        <f t="shared" si="0"/>
        <v>0</v>
      </c>
      <c r="G30" s="56">
        <v>250</v>
      </c>
      <c r="H30" s="19">
        <f t="shared" si="1"/>
        <v>0</v>
      </c>
      <c r="I30" s="19">
        <f t="shared" si="2"/>
        <v>0</v>
      </c>
      <c r="J30" s="20">
        <f t="shared" si="3"/>
        <v>0</v>
      </c>
      <c r="K30" s="59">
        <v>250</v>
      </c>
      <c r="L30" s="19">
        <f t="shared" si="4"/>
        <v>0</v>
      </c>
      <c r="M30" s="19">
        <f t="shared" si="5"/>
        <v>0</v>
      </c>
      <c r="N30" s="20">
        <f t="shared" si="6"/>
        <v>0</v>
      </c>
      <c r="O30" s="56">
        <f t="shared" si="7"/>
        <v>500</v>
      </c>
      <c r="P30" s="19">
        <f t="shared" si="8"/>
        <v>0</v>
      </c>
      <c r="Q30" s="19">
        <f t="shared" si="9"/>
        <v>0</v>
      </c>
      <c r="R30" s="20">
        <f t="shared" si="10"/>
        <v>0</v>
      </c>
      <c r="S30" s="4"/>
      <c r="T30" s="4"/>
      <c r="U30" s="4"/>
      <c r="V30" s="4"/>
      <c r="W30" s="4"/>
    </row>
    <row r="31" spans="1:24" ht="57" customHeight="1">
      <c r="A31" s="34">
        <v>20</v>
      </c>
      <c r="B31" s="50" t="s">
        <v>60</v>
      </c>
      <c r="C31" s="51" t="s">
        <v>61</v>
      </c>
      <c r="D31" s="46"/>
      <c r="E31" s="47"/>
      <c r="F31" s="36">
        <f t="shared" si="0"/>
        <v>0</v>
      </c>
      <c r="G31" s="56">
        <v>70</v>
      </c>
      <c r="H31" s="19">
        <f t="shared" si="1"/>
        <v>0</v>
      </c>
      <c r="I31" s="19">
        <f t="shared" si="2"/>
        <v>0</v>
      </c>
      <c r="J31" s="20">
        <f t="shared" si="3"/>
        <v>0</v>
      </c>
      <c r="K31" s="59">
        <v>70</v>
      </c>
      <c r="L31" s="19">
        <f t="shared" si="4"/>
        <v>0</v>
      </c>
      <c r="M31" s="19">
        <f t="shared" si="5"/>
        <v>0</v>
      </c>
      <c r="N31" s="20">
        <f t="shared" si="6"/>
        <v>0</v>
      </c>
      <c r="O31" s="56">
        <f t="shared" si="7"/>
        <v>140</v>
      </c>
      <c r="P31" s="19">
        <f t="shared" si="8"/>
        <v>0</v>
      </c>
      <c r="Q31" s="19">
        <f t="shared" si="9"/>
        <v>0</v>
      </c>
      <c r="R31" s="20">
        <f t="shared" si="10"/>
        <v>0</v>
      </c>
      <c r="S31" s="4"/>
      <c r="T31" s="4"/>
      <c r="U31" s="4"/>
      <c r="V31" s="4"/>
      <c r="W31" s="4"/>
    </row>
    <row r="32" spans="1:24" ht="50.25" customHeight="1">
      <c r="A32" s="34">
        <v>21</v>
      </c>
      <c r="B32" s="50" t="s">
        <v>62</v>
      </c>
      <c r="C32" s="51" t="s">
        <v>63</v>
      </c>
      <c r="D32" s="46"/>
      <c r="E32" s="47"/>
      <c r="F32" s="36">
        <f t="shared" si="0"/>
        <v>0</v>
      </c>
      <c r="G32" s="56">
        <v>50</v>
      </c>
      <c r="H32" s="19">
        <f t="shared" si="1"/>
        <v>0</v>
      </c>
      <c r="I32" s="19">
        <f t="shared" si="2"/>
        <v>0</v>
      </c>
      <c r="J32" s="20">
        <f t="shared" si="3"/>
        <v>0</v>
      </c>
      <c r="K32" s="59">
        <v>50</v>
      </c>
      <c r="L32" s="19">
        <f t="shared" si="4"/>
        <v>0</v>
      </c>
      <c r="M32" s="19">
        <f t="shared" si="5"/>
        <v>0</v>
      </c>
      <c r="N32" s="20">
        <f t="shared" si="6"/>
        <v>0</v>
      </c>
      <c r="O32" s="56">
        <f t="shared" si="7"/>
        <v>100</v>
      </c>
      <c r="P32" s="19">
        <f t="shared" si="8"/>
        <v>0</v>
      </c>
      <c r="Q32" s="19">
        <f t="shared" si="9"/>
        <v>0</v>
      </c>
      <c r="R32" s="20">
        <f t="shared" si="10"/>
        <v>0</v>
      </c>
      <c r="S32" s="4"/>
      <c r="T32" s="4"/>
      <c r="U32" s="4"/>
      <c r="V32" s="4"/>
      <c r="W32" s="4"/>
    </row>
    <row r="33" spans="1:23" ht="65.25" customHeight="1">
      <c r="A33" s="34">
        <v>22</v>
      </c>
      <c r="B33" s="50" t="s">
        <v>64</v>
      </c>
      <c r="C33" s="51" t="s">
        <v>65</v>
      </c>
      <c r="D33" s="46"/>
      <c r="E33" s="47"/>
      <c r="F33" s="36">
        <f t="shared" si="0"/>
        <v>0</v>
      </c>
      <c r="G33" s="56">
        <v>5</v>
      </c>
      <c r="H33" s="19">
        <f t="shared" si="1"/>
        <v>0</v>
      </c>
      <c r="I33" s="19">
        <f t="shared" si="2"/>
        <v>0</v>
      </c>
      <c r="J33" s="20">
        <f t="shared" si="3"/>
        <v>0</v>
      </c>
      <c r="K33" s="59">
        <v>5</v>
      </c>
      <c r="L33" s="19">
        <f t="shared" si="4"/>
        <v>0</v>
      </c>
      <c r="M33" s="19">
        <f t="shared" si="5"/>
        <v>0</v>
      </c>
      <c r="N33" s="20">
        <f t="shared" si="6"/>
        <v>0</v>
      </c>
      <c r="O33" s="56">
        <f t="shared" si="7"/>
        <v>10</v>
      </c>
      <c r="P33" s="19">
        <f t="shared" si="8"/>
        <v>0</v>
      </c>
      <c r="Q33" s="19">
        <f t="shared" si="9"/>
        <v>0</v>
      </c>
      <c r="R33" s="20">
        <f t="shared" si="10"/>
        <v>0</v>
      </c>
      <c r="S33" s="4"/>
      <c r="T33" s="4"/>
      <c r="U33" s="4"/>
      <c r="V33" s="4"/>
      <c r="W33" s="4"/>
    </row>
    <row r="34" spans="1:23" ht="63" customHeight="1">
      <c r="A34" s="34">
        <v>23</v>
      </c>
      <c r="B34" s="50" t="s">
        <v>66</v>
      </c>
      <c r="C34" s="51" t="s">
        <v>67</v>
      </c>
      <c r="D34" s="46"/>
      <c r="E34" s="47"/>
      <c r="F34" s="36">
        <f t="shared" si="0"/>
        <v>0</v>
      </c>
      <c r="G34" s="56">
        <v>5</v>
      </c>
      <c r="H34" s="19">
        <f t="shared" si="1"/>
        <v>0</v>
      </c>
      <c r="I34" s="19">
        <f t="shared" si="2"/>
        <v>0</v>
      </c>
      <c r="J34" s="20">
        <f t="shared" si="3"/>
        <v>0</v>
      </c>
      <c r="K34" s="59">
        <v>5</v>
      </c>
      <c r="L34" s="19">
        <f t="shared" si="4"/>
        <v>0</v>
      </c>
      <c r="M34" s="19">
        <f t="shared" si="5"/>
        <v>0</v>
      </c>
      <c r="N34" s="20">
        <f t="shared" si="6"/>
        <v>0</v>
      </c>
      <c r="O34" s="56">
        <f t="shared" si="7"/>
        <v>10</v>
      </c>
      <c r="P34" s="19">
        <f t="shared" si="8"/>
        <v>0</v>
      </c>
      <c r="Q34" s="19">
        <f t="shared" si="9"/>
        <v>0</v>
      </c>
      <c r="R34" s="20">
        <f t="shared" si="10"/>
        <v>0</v>
      </c>
      <c r="S34" s="4"/>
      <c r="T34" s="4"/>
      <c r="U34" s="4"/>
      <c r="V34" s="4"/>
      <c r="W34" s="4"/>
    </row>
    <row r="35" spans="1:23" ht="70.5" customHeight="1">
      <c r="A35" s="34">
        <v>24</v>
      </c>
      <c r="B35" s="50" t="s">
        <v>68</v>
      </c>
      <c r="C35" s="51" t="s">
        <v>69</v>
      </c>
      <c r="D35" s="46"/>
      <c r="E35" s="47"/>
      <c r="F35" s="36">
        <f t="shared" si="0"/>
        <v>0</v>
      </c>
      <c r="G35" s="56">
        <v>5</v>
      </c>
      <c r="H35" s="19">
        <f t="shared" si="1"/>
        <v>0</v>
      </c>
      <c r="I35" s="19">
        <f t="shared" si="2"/>
        <v>0</v>
      </c>
      <c r="J35" s="20">
        <f t="shared" si="3"/>
        <v>0</v>
      </c>
      <c r="K35" s="59">
        <v>5</v>
      </c>
      <c r="L35" s="19">
        <f t="shared" si="4"/>
        <v>0</v>
      </c>
      <c r="M35" s="19">
        <f t="shared" si="5"/>
        <v>0</v>
      </c>
      <c r="N35" s="20">
        <f t="shared" si="6"/>
        <v>0</v>
      </c>
      <c r="O35" s="56">
        <f t="shared" si="7"/>
        <v>10</v>
      </c>
      <c r="P35" s="19">
        <f t="shared" si="8"/>
        <v>0</v>
      </c>
      <c r="Q35" s="19">
        <f t="shared" si="9"/>
        <v>0</v>
      </c>
      <c r="R35" s="20">
        <f t="shared" si="10"/>
        <v>0</v>
      </c>
    </row>
    <row r="36" spans="1:23" ht="56.25" customHeight="1">
      <c r="A36" s="34">
        <v>25</v>
      </c>
      <c r="B36" s="50" t="s">
        <v>70</v>
      </c>
      <c r="C36" s="51" t="s">
        <v>71</v>
      </c>
      <c r="D36" s="46"/>
      <c r="E36" s="47"/>
      <c r="F36" s="36">
        <f t="shared" si="0"/>
        <v>0</v>
      </c>
      <c r="G36" s="56">
        <v>10</v>
      </c>
      <c r="H36" s="19">
        <f t="shared" si="1"/>
        <v>0</v>
      </c>
      <c r="I36" s="19">
        <f t="shared" si="2"/>
        <v>0</v>
      </c>
      <c r="J36" s="20">
        <f t="shared" si="3"/>
        <v>0</v>
      </c>
      <c r="K36" s="59">
        <v>10</v>
      </c>
      <c r="L36" s="19">
        <f t="shared" si="4"/>
        <v>0</v>
      </c>
      <c r="M36" s="19">
        <f t="shared" si="5"/>
        <v>0</v>
      </c>
      <c r="N36" s="20">
        <f t="shared" si="6"/>
        <v>0</v>
      </c>
      <c r="O36" s="56">
        <f t="shared" si="7"/>
        <v>20</v>
      </c>
      <c r="P36" s="19">
        <f t="shared" si="8"/>
        <v>0</v>
      </c>
      <c r="Q36" s="19">
        <f t="shared" si="9"/>
        <v>0</v>
      </c>
      <c r="R36" s="20">
        <f t="shared" si="10"/>
        <v>0</v>
      </c>
    </row>
    <row r="37" spans="1:23" ht="54" customHeight="1">
      <c r="A37" s="34">
        <v>26</v>
      </c>
      <c r="B37" s="50" t="s">
        <v>72</v>
      </c>
      <c r="C37" s="51" t="s">
        <v>73</v>
      </c>
      <c r="D37" s="46"/>
      <c r="E37" s="47"/>
      <c r="F37" s="36">
        <f t="shared" si="0"/>
        <v>0</v>
      </c>
      <c r="G37" s="56">
        <v>50</v>
      </c>
      <c r="H37" s="19">
        <f t="shared" si="1"/>
        <v>0</v>
      </c>
      <c r="I37" s="19">
        <f t="shared" si="2"/>
        <v>0</v>
      </c>
      <c r="J37" s="20">
        <f t="shared" si="3"/>
        <v>0</v>
      </c>
      <c r="K37" s="59">
        <v>50</v>
      </c>
      <c r="L37" s="19">
        <f t="shared" si="4"/>
        <v>0</v>
      </c>
      <c r="M37" s="19">
        <f t="shared" si="5"/>
        <v>0</v>
      </c>
      <c r="N37" s="20">
        <f t="shared" si="6"/>
        <v>0</v>
      </c>
      <c r="O37" s="56">
        <f t="shared" si="7"/>
        <v>100</v>
      </c>
      <c r="P37" s="19">
        <f t="shared" si="8"/>
        <v>0</v>
      </c>
      <c r="Q37" s="19">
        <f t="shared" si="9"/>
        <v>0</v>
      </c>
      <c r="R37" s="20">
        <f t="shared" si="10"/>
        <v>0</v>
      </c>
    </row>
    <row r="38" spans="1:23" ht="54.75" customHeight="1">
      <c r="A38" s="34">
        <v>27</v>
      </c>
      <c r="B38" s="50" t="s">
        <v>74</v>
      </c>
      <c r="C38" s="51" t="s">
        <v>75</v>
      </c>
      <c r="D38" s="46"/>
      <c r="E38" s="47"/>
      <c r="F38" s="36">
        <f t="shared" si="0"/>
        <v>0</v>
      </c>
      <c r="G38" s="56">
        <v>400</v>
      </c>
      <c r="H38" s="19">
        <f t="shared" si="1"/>
        <v>0</v>
      </c>
      <c r="I38" s="19">
        <f t="shared" si="2"/>
        <v>0</v>
      </c>
      <c r="J38" s="20">
        <f t="shared" si="3"/>
        <v>0</v>
      </c>
      <c r="K38" s="59">
        <v>400</v>
      </c>
      <c r="L38" s="19">
        <f t="shared" si="4"/>
        <v>0</v>
      </c>
      <c r="M38" s="19">
        <f t="shared" si="5"/>
        <v>0</v>
      </c>
      <c r="N38" s="20">
        <f t="shared" si="6"/>
        <v>0</v>
      </c>
      <c r="O38" s="56">
        <f t="shared" si="7"/>
        <v>800</v>
      </c>
      <c r="P38" s="19">
        <f t="shared" si="8"/>
        <v>0</v>
      </c>
      <c r="Q38" s="19">
        <f t="shared" si="9"/>
        <v>0</v>
      </c>
      <c r="R38" s="20">
        <f t="shared" si="10"/>
        <v>0</v>
      </c>
    </row>
    <row r="39" spans="1:23" ht="58.2" customHeight="1">
      <c r="A39" s="34">
        <v>28</v>
      </c>
      <c r="B39" s="50" t="s">
        <v>76</v>
      </c>
      <c r="C39" s="51" t="s">
        <v>77</v>
      </c>
      <c r="D39" s="46"/>
      <c r="E39" s="47"/>
      <c r="F39" s="36">
        <f t="shared" si="0"/>
        <v>0</v>
      </c>
      <c r="G39" s="56">
        <v>10</v>
      </c>
      <c r="H39" s="19">
        <f t="shared" si="1"/>
        <v>0</v>
      </c>
      <c r="I39" s="19">
        <f t="shared" si="2"/>
        <v>0</v>
      </c>
      <c r="J39" s="20">
        <f t="shared" si="3"/>
        <v>0</v>
      </c>
      <c r="K39" s="59">
        <v>10</v>
      </c>
      <c r="L39" s="19">
        <f t="shared" si="4"/>
        <v>0</v>
      </c>
      <c r="M39" s="19">
        <f t="shared" si="5"/>
        <v>0</v>
      </c>
      <c r="N39" s="20">
        <f t="shared" si="6"/>
        <v>0</v>
      </c>
      <c r="O39" s="56">
        <f t="shared" si="7"/>
        <v>20</v>
      </c>
      <c r="P39" s="19">
        <f t="shared" si="8"/>
        <v>0</v>
      </c>
      <c r="Q39" s="19">
        <f t="shared" si="9"/>
        <v>0</v>
      </c>
      <c r="R39" s="20">
        <f t="shared" si="10"/>
        <v>0</v>
      </c>
    </row>
    <row r="40" spans="1:23" ht="49.5" customHeight="1">
      <c r="A40" s="34">
        <v>29</v>
      </c>
      <c r="B40" s="50" t="s">
        <v>78</v>
      </c>
      <c r="C40" s="51" t="s">
        <v>107</v>
      </c>
      <c r="D40" s="46"/>
      <c r="E40" s="47"/>
      <c r="F40" s="36">
        <f t="shared" si="0"/>
        <v>0</v>
      </c>
      <c r="G40" s="56">
        <v>50</v>
      </c>
      <c r="H40" s="19">
        <f t="shared" si="1"/>
        <v>0</v>
      </c>
      <c r="I40" s="19">
        <f t="shared" si="2"/>
        <v>0</v>
      </c>
      <c r="J40" s="20">
        <f t="shared" si="3"/>
        <v>0</v>
      </c>
      <c r="K40" s="59">
        <v>50</v>
      </c>
      <c r="L40" s="19">
        <f t="shared" si="4"/>
        <v>0</v>
      </c>
      <c r="M40" s="19">
        <f t="shared" si="5"/>
        <v>0</v>
      </c>
      <c r="N40" s="20">
        <f t="shared" si="6"/>
        <v>0</v>
      </c>
      <c r="O40" s="56">
        <f t="shared" si="7"/>
        <v>100</v>
      </c>
      <c r="P40" s="19">
        <f t="shared" si="8"/>
        <v>0</v>
      </c>
      <c r="Q40" s="19">
        <f t="shared" si="9"/>
        <v>0</v>
      </c>
      <c r="R40" s="20">
        <f t="shared" si="10"/>
        <v>0</v>
      </c>
    </row>
    <row r="41" spans="1:23" ht="52.5" customHeight="1">
      <c r="A41" s="34">
        <v>30</v>
      </c>
      <c r="B41" s="50" t="s">
        <v>105</v>
      </c>
      <c r="C41" s="51" t="s">
        <v>106</v>
      </c>
      <c r="D41" s="46"/>
      <c r="E41" s="47"/>
      <c r="F41" s="36">
        <f t="shared" si="0"/>
        <v>0</v>
      </c>
      <c r="G41" s="56">
        <v>50</v>
      </c>
      <c r="H41" s="19">
        <f t="shared" si="1"/>
        <v>0</v>
      </c>
      <c r="I41" s="19">
        <f t="shared" si="2"/>
        <v>0</v>
      </c>
      <c r="J41" s="20">
        <f t="shared" si="3"/>
        <v>0</v>
      </c>
      <c r="K41" s="59">
        <v>50</v>
      </c>
      <c r="L41" s="19">
        <f t="shared" si="4"/>
        <v>0</v>
      </c>
      <c r="M41" s="19">
        <f t="shared" si="5"/>
        <v>0</v>
      </c>
      <c r="N41" s="20">
        <f t="shared" si="6"/>
        <v>0</v>
      </c>
      <c r="O41" s="56">
        <f t="shared" si="7"/>
        <v>100</v>
      </c>
      <c r="P41" s="19">
        <f t="shared" si="8"/>
        <v>0</v>
      </c>
      <c r="Q41" s="19">
        <f t="shared" si="9"/>
        <v>0</v>
      </c>
      <c r="R41" s="20">
        <f t="shared" si="10"/>
        <v>0</v>
      </c>
    </row>
    <row r="42" spans="1:23" ht="54" customHeight="1">
      <c r="A42" s="34">
        <v>31</v>
      </c>
      <c r="B42" s="50" t="s">
        <v>79</v>
      </c>
      <c r="C42" s="51" t="s">
        <v>80</v>
      </c>
      <c r="D42" s="46"/>
      <c r="E42" s="47"/>
      <c r="F42" s="36">
        <f t="shared" si="0"/>
        <v>0</v>
      </c>
      <c r="G42" s="56">
        <v>50</v>
      </c>
      <c r="H42" s="19">
        <f t="shared" si="1"/>
        <v>0</v>
      </c>
      <c r="I42" s="19">
        <f t="shared" si="2"/>
        <v>0</v>
      </c>
      <c r="J42" s="20">
        <f t="shared" si="3"/>
        <v>0</v>
      </c>
      <c r="K42" s="59">
        <v>50</v>
      </c>
      <c r="L42" s="19">
        <f t="shared" si="4"/>
        <v>0</v>
      </c>
      <c r="M42" s="19">
        <f t="shared" si="5"/>
        <v>0</v>
      </c>
      <c r="N42" s="20">
        <f t="shared" si="6"/>
        <v>0</v>
      </c>
      <c r="O42" s="56">
        <f t="shared" si="7"/>
        <v>100</v>
      </c>
      <c r="P42" s="19">
        <f t="shared" si="8"/>
        <v>0</v>
      </c>
      <c r="Q42" s="19">
        <f t="shared" si="9"/>
        <v>0</v>
      </c>
      <c r="R42" s="20">
        <f t="shared" si="10"/>
        <v>0</v>
      </c>
    </row>
    <row r="43" spans="1:23" ht="84" customHeight="1">
      <c r="A43" s="34">
        <v>32</v>
      </c>
      <c r="B43" s="50" t="s">
        <v>110</v>
      </c>
      <c r="C43" s="51" t="s">
        <v>111</v>
      </c>
      <c r="D43" s="46"/>
      <c r="E43" s="47"/>
      <c r="F43" s="36">
        <f t="shared" si="0"/>
        <v>0</v>
      </c>
      <c r="G43" s="56">
        <v>50</v>
      </c>
      <c r="H43" s="19">
        <f t="shared" si="1"/>
        <v>0</v>
      </c>
      <c r="I43" s="19">
        <f t="shared" si="2"/>
        <v>0</v>
      </c>
      <c r="J43" s="20">
        <f t="shared" si="3"/>
        <v>0</v>
      </c>
      <c r="K43" s="59">
        <v>50</v>
      </c>
      <c r="L43" s="19">
        <f t="shared" si="4"/>
        <v>0</v>
      </c>
      <c r="M43" s="19">
        <f t="shared" si="5"/>
        <v>0</v>
      </c>
      <c r="N43" s="20">
        <f t="shared" si="6"/>
        <v>0</v>
      </c>
      <c r="O43" s="56">
        <f t="shared" si="7"/>
        <v>100</v>
      </c>
      <c r="P43" s="19">
        <f t="shared" si="8"/>
        <v>0</v>
      </c>
      <c r="Q43" s="19">
        <f t="shared" si="9"/>
        <v>0</v>
      </c>
      <c r="R43" s="20">
        <f t="shared" si="10"/>
        <v>0</v>
      </c>
    </row>
    <row r="44" spans="1:23" ht="35.25" customHeight="1">
      <c r="A44" s="34">
        <v>33</v>
      </c>
      <c r="B44" s="50" t="s">
        <v>81</v>
      </c>
      <c r="C44" s="51" t="s">
        <v>82</v>
      </c>
      <c r="D44" s="46"/>
      <c r="E44" s="47"/>
      <c r="F44" s="36">
        <f t="shared" si="0"/>
        <v>0</v>
      </c>
      <c r="G44" s="56">
        <v>2100</v>
      </c>
      <c r="H44" s="19">
        <f t="shared" si="1"/>
        <v>0</v>
      </c>
      <c r="I44" s="19">
        <f t="shared" si="2"/>
        <v>0</v>
      </c>
      <c r="J44" s="20">
        <f t="shared" si="3"/>
        <v>0</v>
      </c>
      <c r="K44" s="59">
        <v>2100</v>
      </c>
      <c r="L44" s="19">
        <f t="shared" si="4"/>
        <v>0</v>
      </c>
      <c r="M44" s="19">
        <f t="shared" si="5"/>
        <v>0</v>
      </c>
      <c r="N44" s="20">
        <f t="shared" si="6"/>
        <v>0</v>
      </c>
      <c r="O44" s="56">
        <f t="shared" si="7"/>
        <v>4200</v>
      </c>
      <c r="P44" s="19">
        <f t="shared" si="8"/>
        <v>0</v>
      </c>
      <c r="Q44" s="19">
        <f t="shared" si="9"/>
        <v>0</v>
      </c>
      <c r="R44" s="20">
        <f t="shared" si="10"/>
        <v>0</v>
      </c>
    </row>
    <row r="45" spans="1:23" ht="35.25" customHeight="1">
      <c r="A45" s="34">
        <v>34</v>
      </c>
      <c r="B45" s="50" t="s">
        <v>83</v>
      </c>
      <c r="C45" s="51" t="s">
        <v>55</v>
      </c>
      <c r="D45" s="46"/>
      <c r="E45" s="47"/>
      <c r="F45" s="36">
        <f t="shared" si="0"/>
        <v>0</v>
      </c>
      <c r="G45" s="56">
        <v>15</v>
      </c>
      <c r="H45" s="19">
        <f t="shared" si="1"/>
        <v>0</v>
      </c>
      <c r="I45" s="19">
        <f t="shared" si="2"/>
        <v>0</v>
      </c>
      <c r="J45" s="20">
        <f t="shared" si="3"/>
        <v>0</v>
      </c>
      <c r="K45" s="59">
        <v>15</v>
      </c>
      <c r="L45" s="19">
        <f t="shared" si="4"/>
        <v>0</v>
      </c>
      <c r="M45" s="19">
        <f t="shared" si="5"/>
        <v>0</v>
      </c>
      <c r="N45" s="20">
        <f t="shared" si="6"/>
        <v>0</v>
      </c>
      <c r="O45" s="56">
        <f t="shared" si="7"/>
        <v>30</v>
      </c>
      <c r="P45" s="19">
        <f t="shared" si="8"/>
        <v>0</v>
      </c>
      <c r="Q45" s="19">
        <f t="shared" si="9"/>
        <v>0</v>
      </c>
      <c r="R45" s="20">
        <f t="shared" si="10"/>
        <v>0</v>
      </c>
    </row>
    <row r="46" spans="1:23" ht="52.95" customHeight="1">
      <c r="A46" s="34">
        <v>35</v>
      </c>
      <c r="B46" s="50" t="s">
        <v>84</v>
      </c>
      <c r="C46" s="51" t="s">
        <v>53</v>
      </c>
      <c r="D46" s="46"/>
      <c r="E46" s="47"/>
      <c r="F46" s="36">
        <f t="shared" si="0"/>
        <v>0</v>
      </c>
      <c r="G46" s="56">
        <v>340</v>
      </c>
      <c r="H46" s="19">
        <f t="shared" si="1"/>
        <v>0</v>
      </c>
      <c r="I46" s="19">
        <f t="shared" si="2"/>
        <v>0</v>
      </c>
      <c r="J46" s="20">
        <f t="shared" si="3"/>
        <v>0</v>
      </c>
      <c r="K46" s="59">
        <v>340</v>
      </c>
      <c r="L46" s="19">
        <f t="shared" si="4"/>
        <v>0</v>
      </c>
      <c r="M46" s="19">
        <f t="shared" si="5"/>
        <v>0</v>
      </c>
      <c r="N46" s="20">
        <f t="shared" si="6"/>
        <v>0</v>
      </c>
      <c r="O46" s="56">
        <f t="shared" si="7"/>
        <v>680</v>
      </c>
      <c r="P46" s="19">
        <f t="shared" si="8"/>
        <v>0</v>
      </c>
      <c r="Q46" s="19">
        <f t="shared" si="9"/>
        <v>0</v>
      </c>
      <c r="R46" s="20">
        <f t="shared" si="10"/>
        <v>0</v>
      </c>
    </row>
    <row r="47" spans="1:23" ht="78" customHeight="1">
      <c r="A47" s="34">
        <v>36</v>
      </c>
      <c r="B47" s="50" t="s">
        <v>85</v>
      </c>
      <c r="C47" s="51" t="s">
        <v>86</v>
      </c>
      <c r="D47" s="46"/>
      <c r="E47" s="47"/>
      <c r="F47" s="36">
        <f t="shared" si="0"/>
        <v>0</v>
      </c>
      <c r="G47" s="56">
        <v>20</v>
      </c>
      <c r="H47" s="19">
        <f t="shared" si="1"/>
        <v>0</v>
      </c>
      <c r="I47" s="19">
        <f t="shared" si="2"/>
        <v>0</v>
      </c>
      <c r="J47" s="20">
        <f t="shared" si="3"/>
        <v>0</v>
      </c>
      <c r="K47" s="59">
        <v>20</v>
      </c>
      <c r="L47" s="19">
        <f t="shared" si="4"/>
        <v>0</v>
      </c>
      <c r="M47" s="19">
        <f t="shared" si="5"/>
        <v>0</v>
      </c>
      <c r="N47" s="20">
        <f t="shared" si="6"/>
        <v>0</v>
      </c>
      <c r="O47" s="56">
        <f t="shared" si="7"/>
        <v>40</v>
      </c>
      <c r="P47" s="19">
        <f t="shared" si="8"/>
        <v>0</v>
      </c>
      <c r="Q47" s="19">
        <f t="shared" si="9"/>
        <v>0</v>
      </c>
      <c r="R47" s="20">
        <f t="shared" si="10"/>
        <v>0</v>
      </c>
    </row>
    <row r="48" spans="1:23" ht="41.25" customHeight="1">
      <c r="A48" s="34">
        <v>37</v>
      </c>
      <c r="B48" s="50" t="s">
        <v>87</v>
      </c>
      <c r="C48" s="51" t="s">
        <v>88</v>
      </c>
      <c r="D48" s="46"/>
      <c r="E48" s="47"/>
      <c r="F48" s="36">
        <f t="shared" si="0"/>
        <v>0</v>
      </c>
      <c r="G48" s="56">
        <v>20</v>
      </c>
      <c r="H48" s="19">
        <f t="shared" si="1"/>
        <v>0</v>
      </c>
      <c r="I48" s="19">
        <f t="shared" si="2"/>
        <v>0</v>
      </c>
      <c r="J48" s="20">
        <f t="shared" si="3"/>
        <v>0</v>
      </c>
      <c r="K48" s="59">
        <v>20</v>
      </c>
      <c r="L48" s="19">
        <f t="shared" si="4"/>
        <v>0</v>
      </c>
      <c r="M48" s="19">
        <f t="shared" si="5"/>
        <v>0</v>
      </c>
      <c r="N48" s="20">
        <f t="shared" si="6"/>
        <v>0</v>
      </c>
      <c r="O48" s="56">
        <f t="shared" si="7"/>
        <v>40</v>
      </c>
      <c r="P48" s="19">
        <f t="shared" si="8"/>
        <v>0</v>
      </c>
      <c r="Q48" s="19">
        <f t="shared" si="9"/>
        <v>0</v>
      </c>
      <c r="R48" s="20">
        <f t="shared" si="10"/>
        <v>0</v>
      </c>
    </row>
    <row r="49" spans="1:18" ht="63" customHeight="1">
      <c r="A49" s="34">
        <v>38</v>
      </c>
      <c r="B49" s="50" t="s">
        <v>89</v>
      </c>
      <c r="C49" s="51" t="s">
        <v>90</v>
      </c>
      <c r="D49" s="46"/>
      <c r="E49" s="47"/>
      <c r="F49" s="36">
        <f t="shared" si="0"/>
        <v>0</v>
      </c>
      <c r="G49" s="56">
        <v>20</v>
      </c>
      <c r="H49" s="19">
        <f t="shared" si="1"/>
        <v>0</v>
      </c>
      <c r="I49" s="19">
        <f t="shared" si="2"/>
        <v>0</v>
      </c>
      <c r="J49" s="20">
        <f t="shared" si="3"/>
        <v>0</v>
      </c>
      <c r="K49" s="59">
        <v>20</v>
      </c>
      <c r="L49" s="19">
        <f t="shared" si="4"/>
        <v>0</v>
      </c>
      <c r="M49" s="19">
        <f t="shared" si="5"/>
        <v>0</v>
      </c>
      <c r="N49" s="20">
        <f t="shared" si="6"/>
        <v>0</v>
      </c>
      <c r="O49" s="56">
        <f t="shared" si="7"/>
        <v>40</v>
      </c>
      <c r="P49" s="19">
        <f t="shared" si="8"/>
        <v>0</v>
      </c>
      <c r="Q49" s="19">
        <f t="shared" si="9"/>
        <v>0</v>
      </c>
      <c r="R49" s="20">
        <f t="shared" si="10"/>
        <v>0</v>
      </c>
    </row>
    <row r="50" spans="1:18" ht="38.25" customHeight="1">
      <c r="A50" s="34">
        <v>39</v>
      </c>
      <c r="B50" s="50" t="s">
        <v>91</v>
      </c>
      <c r="C50" s="51" t="s">
        <v>92</v>
      </c>
      <c r="D50" s="46"/>
      <c r="E50" s="47"/>
      <c r="F50" s="36">
        <f t="shared" si="0"/>
        <v>0</v>
      </c>
      <c r="G50" s="56">
        <v>300</v>
      </c>
      <c r="H50" s="19">
        <f t="shared" si="1"/>
        <v>0</v>
      </c>
      <c r="I50" s="19">
        <f t="shared" si="2"/>
        <v>0</v>
      </c>
      <c r="J50" s="20">
        <f t="shared" si="3"/>
        <v>0</v>
      </c>
      <c r="K50" s="59">
        <v>300</v>
      </c>
      <c r="L50" s="19">
        <f t="shared" si="4"/>
        <v>0</v>
      </c>
      <c r="M50" s="19">
        <f t="shared" si="5"/>
        <v>0</v>
      </c>
      <c r="N50" s="20">
        <f t="shared" si="6"/>
        <v>0</v>
      </c>
      <c r="O50" s="56">
        <f t="shared" si="7"/>
        <v>600</v>
      </c>
      <c r="P50" s="19">
        <f t="shared" si="8"/>
        <v>0</v>
      </c>
      <c r="Q50" s="19">
        <f t="shared" si="9"/>
        <v>0</v>
      </c>
      <c r="R50" s="20">
        <f t="shared" si="10"/>
        <v>0</v>
      </c>
    </row>
    <row r="51" spans="1:18" ht="69.75" customHeight="1">
      <c r="A51" s="34">
        <v>40</v>
      </c>
      <c r="B51" s="50" t="s">
        <v>93</v>
      </c>
      <c r="C51" s="51" t="s">
        <v>94</v>
      </c>
      <c r="D51" s="46"/>
      <c r="E51" s="47"/>
      <c r="F51" s="36">
        <f t="shared" si="0"/>
        <v>0</v>
      </c>
      <c r="G51" s="56">
        <v>100</v>
      </c>
      <c r="H51" s="19">
        <f t="shared" si="1"/>
        <v>0</v>
      </c>
      <c r="I51" s="19">
        <f t="shared" si="2"/>
        <v>0</v>
      </c>
      <c r="J51" s="20">
        <f t="shared" si="3"/>
        <v>0</v>
      </c>
      <c r="K51" s="59">
        <v>100</v>
      </c>
      <c r="L51" s="19">
        <f t="shared" si="4"/>
        <v>0</v>
      </c>
      <c r="M51" s="19">
        <f t="shared" si="5"/>
        <v>0</v>
      </c>
      <c r="N51" s="20">
        <f t="shared" si="6"/>
        <v>0</v>
      </c>
      <c r="O51" s="56">
        <f t="shared" si="7"/>
        <v>200</v>
      </c>
      <c r="P51" s="19">
        <f t="shared" si="8"/>
        <v>0</v>
      </c>
      <c r="Q51" s="19">
        <f t="shared" si="9"/>
        <v>0</v>
      </c>
      <c r="R51" s="20">
        <f t="shared" si="10"/>
        <v>0</v>
      </c>
    </row>
    <row r="52" spans="1:18" ht="70.8" customHeight="1" thickBot="1">
      <c r="A52" s="34">
        <v>41</v>
      </c>
      <c r="B52" s="50" t="s">
        <v>108</v>
      </c>
      <c r="C52" s="51" t="s">
        <v>109</v>
      </c>
      <c r="D52" s="46"/>
      <c r="E52" s="47"/>
      <c r="F52" s="36">
        <f t="shared" si="0"/>
        <v>0</v>
      </c>
      <c r="G52" s="56">
        <v>100</v>
      </c>
      <c r="H52" s="19">
        <f t="shared" si="1"/>
        <v>0</v>
      </c>
      <c r="I52" s="19">
        <f t="shared" si="2"/>
        <v>0</v>
      </c>
      <c r="J52" s="20">
        <f t="shared" si="3"/>
        <v>0</v>
      </c>
      <c r="K52" s="59">
        <v>100</v>
      </c>
      <c r="L52" s="19">
        <f t="shared" si="4"/>
        <v>0</v>
      </c>
      <c r="M52" s="19">
        <f t="shared" si="5"/>
        <v>0</v>
      </c>
      <c r="N52" s="20">
        <f t="shared" si="6"/>
        <v>0</v>
      </c>
      <c r="O52" s="56">
        <f t="shared" si="7"/>
        <v>200</v>
      </c>
      <c r="P52" s="19">
        <f t="shared" si="8"/>
        <v>0</v>
      </c>
      <c r="Q52" s="19">
        <f t="shared" si="9"/>
        <v>0</v>
      </c>
      <c r="R52" s="20">
        <f t="shared" si="10"/>
        <v>0</v>
      </c>
    </row>
    <row r="53" spans="1:18" ht="51" customHeight="1" thickBot="1">
      <c r="A53" s="3"/>
      <c r="B53" s="3"/>
      <c r="C53" s="3"/>
      <c r="E53" s="90" t="s">
        <v>13</v>
      </c>
      <c r="F53" s="91"/>
      <c r="G53" s="92"/>
      <c r="H53" s="28">
        <f>SUM(H12:H52)</f>
        <v>0</v>
      </c>
      <c r="I53" s="29">
        <f>SUM(I12:I52)</f>
        <v>0</v>
      </c>
      <c r="J53" s="30">
        <f>SUM(J12:J52)</f>
        <v>0</v>
      </c>
      <c r="K53" s="21"/>
      <c r="L53" s="28">
        <f>SUM(L12:L52)</f>
        <v>0</v>
      </c>
      <c r="M53" s="29">
        <f>SUM(M12:M52)</f>
        <v>0</v>
      </c>
      <c r="N53" s="30">
        <f>SUM(N12:N52)</f>
        <v>0</v>
      </c>
      <c r="O53" s="21"/>
      <c r="P53" s="28">
        <f>SUM(P12:P52)</f>
        <v>0</v>
      </c>
      <c r="Q53" s="29">
        <f>SUM(Q12:Q52)</f>
        <v>0</v>
      </c>
      <c r="R53" s="30">
        <f>SUM(R12:R52)</f>
        <v>0</v>
      </c>
    </row>
    <row r="54" spans="1:18" ht="20.25" customHeight="1">
      <c r="A54" s="22"/>
      <c r="B54" s="22"/>
      <c r="C54" s="22"/>
      <c r="D54" s="22"/>
      <c r="E54" s="22"/>
      <c r="F54" s="23"/>
      <c r="G54" s="22"/>
      <c r="H54" s="23"/>
      <c r="I54" s="23"/>
      <c r="J54" s="23"/>
      <c r="K54" s="23"/>
      <c r="L54" s="23"/>
      <c r="M54" s="22"/>
      <c r="N54" s="22"/>
      <c r="O54" s="22"/>
      <c r="P54" s="22"/>
      <c r="Q54" s="22"/>
      <c r="R54" s="22"/>
    </row>
    <row r="55" spans="1:18" ht="72" customHeight="1">
      <c r="A55" s="22"/>
      <c r="B55" s="22"/>
      <c r="C55" s="86" t="s">
        <v>119</v>
      </c>
      <c r="D55" s="87"/>
      <c r="E55" s="87"/>
      <c r="F55" s="87"/>
      <c r="G55" s="87"/>
      <c r="H55" s="87"/>
      <c r="I55" s="23"/>
      <c r="J55" s="23"/>
      <c r="K55" s="23"/>
      <c r="L55" s="89" t="s">
        <v>14</v>
      </c>
      <c r="M55" s="89"/>
      <c r="N55" s="89"/>
      <c r="O55" s="89"/>
      <c r="P55" s="89"/>
      <c r="Q55" s="22"/>
      <c r="R55" s="22"/>
    </row>
    <row r="56" spans="1:18" ht="48.75" customHeight="1">
      <c r="A56" s="22"/>
      <c r="B56" s="22"/>
      <c r="C56" s="22"/>
      <c r="E56" s="25"/>
      <c r="F56" s="27"/>
      <c r="G56" s="22"/>
      <c r="H56" s="22"/>
      <c r="I56" s="23"/>
      <c r="J56" s="23"/>
      <c r="K56" s="23"/>
      <c r="L56" s="88" t="s">
        <v>15</v>
      </c>
      <c r="M56" s="88"/>
      <c r="N56" s="88"/>
      <c r="O56" s="88"/>
      <c r="P56" s="88"/>
      <c r="Q56" s="22"/>
      <c r="R56" s="22"/>
    </row>
    <row r="57" spans="1:18" ht="44.25" customHeight="1">
      <c r="A57" s="22"/>
      <c r="B57" s="22"/>
      <c r="C57" s="22"/>
      <c r="D57" s="22"/>
      <c r="E57" s="22"/>
      <c r="F57" s="23"/>
      <c r="G57" s="22"/>
      <c r="H57" s="23"/>
      <c r="I57" s="22"/>
      <c r="J57" s="23"/>
      <c r="K57" s="23"/>
      <c r="L57" s="23"/>
      <c r="M57" s="22"/>
      <c r="N57" s="22"/>
      <c r="O57" s="22"/>
      <c r="P57" s="22"/>
      <c r="Q57" s="22"/>
      <c r="R57" s="22"/>
    </row>
    <row r="58" spans="1:18" ht="34.5" customHeight="1">
      <c r="A58" s="22"/>
      <c r="B58" s="22"/>
      <c r="C58" s="22"/>
      <c r="D58" s="22"/>
      <c r="E58" s="22"/>
      <c r="F58" s="23"/>
      <c r="G58" s="22"/>
      <c r="H58" s="23"/>
      <c r="I58" s="22"/>
      <c r="J58" s="23"/>
      <c r="K58" s="23"/>
      <c r="L58" s="23"/>
      <c r="M58" s="22"/>
      <c r="N58" s="22"/>
      <c r="O58" s="22"/>
      <c r="P58" s="22"/>
      <c r="Q58" s="22"/>
      <c r="R58" s="22"/>
    </row>
    <row r="59" spans="1:18" ht="31.5" customHeight="1">
      <c r="A59" s="22"/>
      <c r="B59" s="22"/>
      <c r="C59" s="22"/>
      <c r="D59" s="22"/>
      <c r="E59" s="22"/>
      <c r="F59" s="23"/>
      <c r="G59" s="22"/>
      <c r="H59" s="23"/>
      <c r="I59" s="22"/>
      <c r="J59" s="24"/>
      <c r="K59" s="23"/>
      <c r="L59" s="23"/>
      <c r="M59" s="22"/>
      <c r="N59" s="22"/>
      <c r="O59" s="22"/>
      <c r="P59" s="22"/>
      <c r="Q59" s="22"/>
      <c r="R59" s="22"/>
    </row>
    <row r="60" spans="1:18" ht="45" customHeight="1">
      <c r="A60" s="22"/>
      <c r="B60" s="22"/>
      <c r="C60" s="22"/>
      <c r="D60" s="22"/>
      <c r="E60" s="22"/>
      <c r="F60" s="23"/>
      <c r="G60" s="22"/>
      <c r="H60" s="23"/>
      <c r="I60" s="22"/>
      <c r="J60" s="26"/>
      <c r="K60" s="23"/>
      <c r="L60" s="23"/>
      <c r="M60" s="22"/>
      <c r="N60" s="22"/>
      <c r="O60" s="22"/>
      <c r="P60" s="22"/>
      <c r="Q60" s="22"/>
      <c r="R60" s="22"/>
    </row>
    <row r="61" spans="1:18" ht="36.75" customHeight="1">
      <c r="A61" s="22"/>
      <c r="B61" s="22"/>
      <c r="C61" s="22"/>
      <c r="D61" s="22"/>
      <c r="E61" s="22"/>
      <c r="F61" s="23"/>
      <c r="G61" s="22"/>
      <c r="H61" s="22"/>
      <c r="I61" s="22"/>
      <c r="J61" s="22"/>
      <c r="K61" s="23"/>
      <c r="L61" s="23"/>
      <c r="M61" s="22"/>
      <c r="N61" s="22"/>
      <c r="O61" s="22"/>
      <c r="P61" s="22"/>
      <c r="Q61" s="22"/>
      <c r="R61" s="22"/>
    </row>
    <row r="62" spans="1:18" ht="33.75" customHeight="1">
      <c r="A62" s="22"/>
      <c r="B62" s="22"/>
      <c r="C62" s="22"/>
      <c r="D62" s="22"/>
      <c r="E62" s="22"/>
      <c r="F62" s="23"/>
      <c r="G62" s="22"/>
      <c r="H62" s="22"/>
      <c r="I62" s="22"/>
      <c r="J62" s="22"/>
      <c r="K62" s="23"/>
      <c r="L62" s="23"/>
      <c r="M62" s="22"/>
      <c r="N62" s="22"/>
      <c r="O62" s="22"/>
      <c r="P62" s="22"/>
      <c r="Q62" s="22"/>
      <c r="R62" s="22"/>
    </row>
    <row r="63" spans="1:18" ht="36.75" customHeight="1">
      <c r="A63" s="22"/>
      <c r="B63" s="22"/>
      <c r="C63" s="22"/>
      <c r="D63" s="22"/>
      <c r="E63" s="22"/>
      <c r="F63" s="23"/>
      <c r="G63" s="22"/>
      <c r="H63" s="22"/>
      <c r="I63" s="22"/>
      <c r="J63" s="22"/>
      <c r="K63" s="23"/>
      <c r="L63" s="23"/>
      <c r="M63" s="22"/>
      <c r="N63" s="22"/>
      <c r="O63" s="22"/>
      <c r="P63" s="22"/>
      <c r="Q63" s="22"/>
      <c r="R63" s="22"/>
    </row>
    <row r="64" spans="1:18" ht="20.100000000000001" customHeight="1">
      <c r="A64" s="22"/>
      <c r="B64" s="22"/>
      <c r="C64" s="22"/>
      <c r="D64" s="22"/>
      <c r="E64" s="22"/>
      <c r="F64" s="23"/>
      <c r="G64" s="22"/>
      <c r="H64" s="22"/>
      <c r="I64" s="22"/>
      <c r="J64" s="22"/>
      <c r="K64" s="23"/>
      <c r="L64" s="23"/>
      <c r="M64" s="22"/>
      <c r="N64" s="22"/>
      <c r="O64" s="22"/>
      <c r="P64" s="22"/>
      <c r="Q64" s="22"/>
      <c r="R64" s="22"/>
    </row>
    <row r="65" spans="1:18" ht="20.100000000000001" customHeight="1">
      <c r="A65" s="22"/>
      <c r="B65" s="22"/>
      <c r="C65" s="22"/>
      <c r="D65" s="22"/>
      <c r="E65" s="22"/>
      <c r="F65" s="23"/>
      <c r="G65" s="22"/>
      <c r="H65" s="22"/>
      <c r="I65" s="22"/>
      <c r="J65" s="22"/>
      <c r="K65" s="23"/>
      <c r="L65" s="23"/>
      <c r="M65" s="22"/>
      <c r="N65" s="22"/>
      <c r="O65" s="22"/>
      <c r="P65" s="22"/>
      <c r="Q65" s="22"/>
      <c r="R65" s="22"/>
    </row>
    <row r="66" spans="1:18" ht="20.100000000000001" customHeight="1">
      <c r="A66" s="22"/>
      <c r="B66" s="22"/>
      <c r="C66" s="22"/>
      <c r="D66" s="22"/>
      <c r="E66" s="22"/>
      <c r="F66" s="23"/>
      <c r="G66" s="22"/>
      <c r="H66" s="22"/>
      <c r="I66" s="22"/>
      <c r="J66" s="22"/>
      <c r="K66" s="23"/>
      <c r="L66" s="23"/>
      <c r="M66" s="22"/>
      <c r="N66" s="22"/>
      <c r="O66" s="22"/>
      <c r="P66" s="22"/>
      <c r="Q66" s="22"/>
      <c r="R66" s="22"/>
    </row>
    <row r="67" spans="1:18" ht="20.100000000000001" customHeight="1">
      <c r="A67" s="22"/>
      <c r="B67" s="22"/>
      <c r="C67" s="22"/>
      <c r="D67" s="22"/>
      <c r="E67" s="22"/>
      <c r="F67" s="23"/>
      <c r="G67" s="22"/>
      <c r="H67" s="22"/>
      <c r="I67" s="22"/>
      <c r="J67" s="22"/>
      <c r="K67" s="23"/>
      <c r="L67" s="23"/>
      <c r="M67" s="22"/>
      <c r="N67" s="22"/>
      <c r="O67" s="22"/>
      <c r="P67" s="22"/>
      <c r="Q67" s="22"/>
      <c r="R67" s="22"/>
    </row>
    <row r="68" spans="1:18" ht="20.100000000000001" customHeight="1">
      <c r="A68" s="3"/>
      <c r="B68" s="3"/>
      <c r="C68" s="3"/>
      <c r="H68" s="3"/>
      <c r="I68" s="3"/>
      <c r="J68" s="3"/>
      <c r="K68" s="4"/>
      <c r="L68" s="4"/>
      <c r="M68" s="3"/>
      <c r="N68" s="3"/>
      <c r="O68" s="3"/>
    </row>
    <row r="69" spans="1:18" ht="20.100000000000001" customHeight="1">
      <c r="A69" s="3"/>
      <c r="B69" s="3"/>
      <c r="C69" s="3"/>
      <c r="H69" s="3"/>
      <c r="I69" s="3"/>
      <c r="J69" s="3"/>
      <c r="K69" s="4"/>
      <c r="L69" s="4"/>
      <c r="M69" s="3"/>
      <c r="N69" s="3"/>
      <c r="O69" s="3"/>
    </row>
    <row r="70" spans="1:18" ht="20.100000000000001" customHeight="1">
      <c r="A70" s="3"/>
      <c r="B70" s="3"/>
      <c r="C70" s="3"/>
      <c r="H70" s="3"/>
      <c r="I70" s="3"/>
      <c r="J70" s="3"/>
      <c r="K70" s="14"/>
      <c r="L70" s="14"/>
      <c r="M70" s="3"/>
      <c r="N70" s="3"/>
      <c r="O70" s="3"/>
    </row>
    <row r="71" spans="1:18" ht="20.100000000000001" customHeight="1">
      <c r="A71" s="3"/>
      <c r="B71" s="3"/>
      <c r="C71" s="3"/>
      <c r="H71" s="3"/>
      <c r="I71" s="3"/>
      <c r="J71" s="3"/>
      <c r="K71" s="15"/>
      <c r="L71" s="15"/>
      <c r="M71" s="3"/>
      <c r="N71" s="3"/>
      <c r="O71" s="3"/>
    </row>
    <row r="72" spans="1:18" ht="20.100000000000001" customHeight="1">
      <c r="A72" s="3"/>
      <c r="B72" s="3"/>
      <c r="C72" s="3"/>
      <c r="H72" s="3"/>
      <c r="I72" s="3"/>
      <c r="J72" s="3"/>
      <c r="K72" s="15"/>
      <c r="L72" s="15"/>
      <c r="M72" s="3"/>
      <c r="N72" s="3"/>
      <c r="O72" s="3"/>
    </row>
    <row r="73" spans="1:18" ht="20.100000000000001" customHeight="1">
      <c r="A73" s="3"/>
      <c r="B73" s="3"/>
      <c r="C73" s="3"/>
      <c r="H73" s="3"/>
      <c r="I73" s="3"/>
      <c r="J73" s="3"/>
      <c r="K73" s="15"/>
      <c r="L73" s="15"/>
      <c r="M73" s="3"/>
      <c r="N73" s="3"/>
      <c r="O73" s="3"/>
    </row>
    <row r="74" spans="1:18" ht="20.100000000000001" customHeight="1">
      <c r="M74" s="4"/>
    </row>
  </sheetData>
  <mergeCells count="24">
    <mergeCell ref="B2:C2"/>
    <mergeCell ref="C55:H55"/>
    <mergeCell ref="L56:P56"/>
    <mergeCell ref="L55:P55"/>
    <mergeCell ref="E53:G53"/>
    <mergeCell ref="M3:O3"/>
    <mergeCell ref="O9:R9"/>
    <mergeCell ref="F9:F10"/>
    <mergeCell ref="A1:C1"/>
    <mergeCell ref="A9:A10"/>
    <mergeCell ref="G9:J9"/>
    <mergeCell ref="K9:N9"/>
    <mergeCell ref="J1:L1"/>
    <mergeCell ref="B9:B10"/>
    <mergeCell ref="E9:E10"/>
    <mergeCell ref="C9:C10"/>
    <mergeCell ref="D9:D10"/>
    <mergeCell ref="A6:R6"/>
    <mergeCell ref="A7:R7"/>
    <mergeCell ref="A4:C5"/>
    <mergeCell ref="A3:C3"/>
    <mergeCell ref="P2:Q2"/>
    <mergeCell ref="B8:R8"/>
    <mergeCell ref="M1:O2"/>
  </mergeCells>
  <pageMargins left="0.7" right="0.7" top="0.75" bottom="0.75" header="0.3" footer="0.3"/>
  <pageSetup paperSize="9" scale="44" firstPageNumber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89ABE9CF-6282-42F3-8BE6-3A386C4A8D9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kalkulacji</vt:lpstr>
      <vt:lpstr>'Formularz kalkulacji'!Obszar_wydruku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Kozłecki Adam</dc:creator>
  <cp:lastModifiedBy>Lewandowska-Kustra Magdalena</cp:lastModifiedBy>
  <cp:lastPrinted>2025-04-24T09:08:18Z</cp:lastPrinted>
  <dcterms:created xsi:type="dcterms:W3CDTF">2012-01-20T13:34:40Z</dcterms:created>
  <dcterms:modified xsi:type="dcterms:W3CDTF">2025-04-24T09:08:21Z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0896bcec-98c1-4b49-b72c-17ac1d4d0d84</vt:lpwstr>
  </property>
  <property fmtid="{D5CDD505-2E9C-101B-9397-08002B2CF9AE}" pid="3" name="bjSaver">
    <vt:lpwstr>ywerCZZYAbU0dQUJg/4J4HFIt3Jd3d3w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Kozłecki Adam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10.130.243.122</vt:lpwstr>
  </property>
</Properties>
</file>