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5D78A47F-B26A-48C5-BD24-6048E5B7742F}" xr6:coauthVersionLast="36" xr6:coauthVersionMax="36" xr10:uidLastSave="{00000000-0000-0000-0000-000000000000}"/>
  <bookViews>
    <workbookView xWindow="0" yWindow="11085" windowWidth="11295" windowHeight="5580" activeTab="3" xr2:uid="{00000000-000D-0000-FFFF-FFFF00000000}"/>
  </bookViews>
  <sheets>
    <sheet name=" tereny utwardzone" sheetId="4" r:id="rId1"/>
    <sheet name="tereny zielone" sheetId="6" r:id="rId2"/>
    <sheet name=" powierzchnia dachów i o" sheetId="8" r:id="rId3"/>
    <sheet name="powierzchnia dachów" sheetId="7" r:id="rId4"/>
  </sheets>
  <definedNames>
    <definedName name="_xlnm.Print_Area" localSheetId="2">' powierzchnia dachów i o'!$A$1:$D$40</definedName>
    <definedName name="_xlnm.Print_Area" localSheetId="3">'powierzchnia dachów'!$A$1:$E$16</definedName>
  </definedNames>
  <calcPr calcId="191029"/>
</workbook>
</file>

<file path=xl/calcChain.xml><?xml version="1.0" encoding="utf-8"?>
<calcChain xmlns="http://schemas.openxmlformats.org/spreadsheetml/2006/main">
  <c r="D16" i="7" l="1"/>
  <c r="C38" i="8"/>
  <c r="B38" i="8"/>
  <c r="B26" i="6"/>
  <c r="F38" i="4" l="1"/>
  <c r="F37" i="4"/>
  <c r="F36" i="4"/>
  <c r="F35" i="4"/>
  <c r="F23" i="4" l="1"/>
  <c r="F28" i="4"/>
  <c r="F32" i="4"/>
  <c r="F17" i="4"/>
  <c r="F12" i="4"/>
  <c r="F33" i="4" l="1"/>
</calcChain>
</file>

<file path=xl/sharedStrings.xml><?xml version="1.0" encoding="utf-8"?>
<sst xmlns="http://schemas.openxmlformats.org/spreadsheetml/2006/main" count="167" uniqueCount="57">
  <si>
    <t xml:space="preserve">chodnik </t>
  </si>
  <si>
    <t>-</t>
  </si>
  <si>
    <t xml:space="preserve">droga </t>
  </si>
  <si>
    <t>place</t>
  </si>
  <si>
    <t>2. KOMPLEKS  WKU  GLIWICE    ul. Zawiszy Czarnego 7</t>
  </si>
  <si>
    <t>1. KOMPLEKS KOSZAROWY GLIWICE ul.Andersa 47</t>
  </si>
  <si>
    <t>3. KOMPLEKS KLUBU GARNIZONOWEGO GLIWICE UL. MIESZKA I-GO 26</t>
  </si>
  <si>
    <t>4. KOMPLEKS PARAFII WOJSKOWEJ GLIWICE UL. ŚW.BARBARY 2</t>
  </si>
  <si>
    <t>droga</t>
  </si>
  <si>
    <t xml:space="preserve">place </t>
  </si>
  <si>
    <r>
      <t>m</t>
    </r>
    <r>
      <rPr>
        <vertAlign val="superscript"/>
        <sz val="12"/>
        <color theme="1"/>
        <rFont val="Arial"/>
        <family val="2"/>
        <charset val="238"/>
      </rPr>
      <t>2</t>
    </r>
  </si>
  <si>
    <r>
      <t>m</t>
    </r>
    <r>
      <rPr>
        <b/>
        <vertAlign val="superscript"/>
        <sz val="12"/>
        <color theme="1"/>
        <rFont val="Arial"/>
        <family val="2"/>
        <charset val="238"/>
      </rPr>
      <t>2</t>
    </r>
  </si>
  <si>
    <t xml:space="preserve">chodniki przyległe do kompleksu </t>
  </si>
  <si>
    <t>3. KOMPLEKS KLUBU GARNIZONOWEGO GLIWICE ul. MIESZKA I-GO 26</t>
  </si>
  <si>
    <t>4. KOMPLEKS PARAFII WOJSKOWEJ GLIWICE ul. ŚW.BARBARY 2</t>
  </si>
  <si>
    <t xml:space="preserve">5. KOMPLEKS POLIGONOWY  GLIWICE  ul. Ku Dołom </t>
  </si>
  <si>
    <t xml:space="preserve">Razem kompleks 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</si>
  <si>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</si>
  <si>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r>
      <t>m</t>
    </r>
    <r>
      <rPr>
        <b/>
        <vertAlign val="superscript"/>
        <sz val="11"/>
        <color theme="1"/>
        <rFont val="Arial"/>
        <family val="2"/>
        <charset val="238"/>
      </rPr>
      <t>2</t>
    </r>
  </si>
  <si>
    <r>
      <t>m</t>
    </r>
    <r>
      <rPr>
        <vertAlign val="superscript"/>
        <sz val="11"/>
        <rFont val="Arial"/>
        <family val="2"/>
        <charset val="238"/>
      </rPr>
      <t>2</t>
    </r>
  </si>
  <si>
    <t>osf</t>
  </si>
  <si>
    <t xml:space="preserve">stadion </t>
  </si>
  <si>
    <t xml:space="preserve">Tereny zielone koszone 2 x na miesiąc </t>
  </si>
  <si>
    <t xml:space="preserve">Tereny zielone koszone 1 x na miesiąc </t>
  </si>
  <si>
    <t xml:space="preserve">Tereny zielone koszone 3 x na miesiąc </t>
  </si>
  <si>
    <t xml:space="preserve">RAZEM  POWIERZCHNIA  </t>
  </si>
  <si>
    <t>w tym wały ochronne
 45st. nachylenia</t>
  </si>
  <si>
    <t>Lp.</t>
  </si>
  <si>
    <t>Nr kompleksu</t>
  </si>
  <si>
    <t>Nr budynku</t>
  </si>
  <si>
    <t>Powierzchnia dachu [m2]</t>
  </si>
  <si>
    <t>płaski</t>
  </si>
  <si>
    <t>Razem Kompleks 3491</t>
  </si>
  <si>
    <t xml:space="preserve">Nr budynku </t>
  </si>
  <si>
    <t xml:space="preserve">Powierzchnia dachu </t>
  </si>
  <si>
    <t xml:space="preserve">Rodzaj dachu </t>
  </si>
  <si>
    <t>K-3491</t>
  </si>
  <si>
    <t xml:space="preserve">ukośny </t>
  </si>
  <si>
    <t>ukośny</t>
  </si>
  <si>
    <t xml:space="preserve">RAZEM 3491 </t>
  </si>
  <si>
    <t xml:space="preserve">WYKAZ POWIERZCHNI DO UTRZYMANIA CZYSTOŚCI  </t>
  </si>
  <si>
    <t>SPRZĄTANIE I ODŚNIEŻANIE</t>
  </si>
  <si>
    <t xml:space="preserve">w tym </t>
  </si>
  <si>
    <t xml:space="preserve">NA TERENACH ZEWNĘTRZNYCH </t>
  </si>
  <si>
    <t xml:space="preserve">OGÓŁEM   POWIERZCHNIA  TERENÓW ZEWNĘTRZNYCH </t>
  </si>
  <si>
    <t xml:space="preserve">WYKAZ POWIERZCHNI DO UTRZYMANIA CZYSTOŚCI </t>
  </si>
  <si>
    <t>NA TERENACH ZIELONYCH</t>
  </si>
  <si>
    <t xml:space="preserve">WYKAZ POWIERZCHNI POŁACI DACHOWYCH I ORYNNOWANIA </t>
  </si>
  <si>
    <t xml:space="preserve">DO UTRZYMANIA W CZYSTOŚCI </t>
  </si>
  <si>
    <t>K-3207</t>
  </si>
  <si>
    <t xml:space="preserve">Przybliżona długość rynien </t>
  </si>
  <si>
    <t>płaski/ukośny</t>
  </si>
  <si>
    <t xml:space="preserve"> </t>
  </si>
  <si>
    <t>WYKAZ POWIERZCHNI POŁACI DACHOWYCH DO ODŚNIEŻANIA</t>
  </si>
  <si>
    <t>Uwagi</t>
  </si>
  <si>
    <t>Załącznik nr 5.1</t>
  </si>
  <si>
    <t>ZADANIE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</si>
</sst>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_-;\-* #,##0_-;_-* &quot;-&quot;??_-;_-@_-"/>
  </numFmts>
  <fonts count="20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b/>
      <vertAlign val="superscript"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b/>
      <sz val="10.5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/>
    <xf numFmtId="0" fontId="1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" fontId="2" fillId="0" borderId="0" xfId="0" applyNumberFormat="1" applyFont="1" applyAlignment="1">
      <alignment vertical="center"/>
    </xf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" fontId="6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vertical="center"/>
    </xf>
    <xf numFmtId="164" fontId="6" fillId="0" borderId="0" xfId="1" applyFont="1" applyAlignment="1">
      <alignment vertical="center"/>
    </xf>
    <xf numFmtId="165" fontId="6" fillId="0" borderId="0" xfId="1" applyNumberFormat="1" applyFont="1" applyAlignment="1">
      <alignment horizontal="right" vertical="center"/>
    </xf>
    <xf numFmtId="165" fontId="5" fillId="0" borderId="0" xfId="1" applyNumberFormat="1" applyFont="1" applyFill="1" applyAlignment="1">
      <alignment horizontal="right" vertical="center"/>
    </xf>
    <xf numFmtId="165" fontId="9" fillId="0" borderId="0" xfId="1" applyNumberFormat="1" applyFont="1" applyFill="1" applyAlignment="1">
      <alignment horizontal="right" vertical="center"/>
    </xf>
    <xf numFmtId="165" fontId="6" fillId="0" borderId="0" xfId="1" applyNumberFormat="1" applyFont="1" applyAlignment="1">
      <alignment vertical="center"/>
    </xf>
    <xf numFmtId="165" fontId="2" fillId="0" borderId="0" xfId="1" applyNumberFormat="1" applyFont="1" applyAlignment="1">
      <alignment vertical="center"/>
    </xf>
    <xf numFmtId="1" fontId="1" fillId="0" borderId="0" xfId="0" applyNumberFormat="1" applyFont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0" xfId="0" applyFont="1" applyFill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/>
    <xf numFmtId="3" fontId="6" fillId="0" borderId="0" xfId="0" applyNumberFormat="1" applyFont="1"/>
    <xf numFmtId="0" fontId="18" fillId="0" borderId="0" xfId="0" applyFont="1" applyAlignment="1"/>
    <xf numFmtId="0" fontId="6" fillId="0" borderId="0" xfId="0" applyFont="1" applyBorder="1"/>
    <xf numFmtId="0" fontId="16" fillId="0" borderId="0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9" fillId="0" borderId="0" xfId="0" applyFont="1"/>
    <xf numFmtId="0" fontId="16" fillId="0" borderId="1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3" fontId="16" fillId="0" borderId="0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/>
    </xf>
    <xf numFmtId="1" fontId="2" fillId="0" borderId="0" xfId="0" applyNumberFormat="1" applyFont="1" applyAlignment="1">
      <alignment horizontal="righ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9"/>
  <sheetViews>
    <sheetView zoomScale="85" zoomScaleNormal="85" workbookViewId="0">
      <selection activeCell="A3" sqref="A3:G3"/>
    </sheetView>
  </sheetViews>
  <sheetFormatPr defaultColWidth="9.140625" defaultRowHeight="14.25" x14ac:dyDescent="0.25"/>
  <cols>
    <col min="1" max="1" width="15.28515625" style="5" customWidth="1"/>
    <col min="2" max="2" width="20.5703125" style="5" customWidth="1"/>
    <col min="3" max="4" width="5.42578125" style="5" customWidth="1"/>
    <col min="5" max="5" width="9.42578125" style="5" customWidth="1"/>
    <col min="6" max="6" width="13.28515625" style="5" customWidth="1"/>
    <col min="7" max="7" width="11" style="5" customWidth="1"/>
    <col min="8" max="14" width="9.140625" style="5"/>
    <col min="15" max="15" width="10.42578125" style="5" bestFit="1" customWidth="1"/>
    <col min="16" max="16384" width="9.140625" style="5"/>
  </cols>
  <sheetData>
    <row r="1" spans="1:22" x14ac:dyDescent="0.25">
      <c r="G1" s="5" t="s">
        <v>55</v>
      </c>
    </row>
    <row r="2" spans="1:22" ht="15" x14ac:dyDescent="0.25">
      <c r="B2" s="70" t="s">
        <v>56</v>
      </c>
      <c r="C2" s="70"/>
      <c r="D2" s="70"/>
      <c r="E2" s="70"/>
      <c r="F2" s="27"/>
      <c r="G2" s="27"/>
    </row>
    <row r="3" spans="1:22" ht="15" x14ac:dyDescent="0.25">
      <c r="A3" s="70" t="s">
        <v>40</v>
      </c>
      <c r="B3" s="70"/>
      <c r="C3" s="70"/>
      <c r="D3" s="70"/>
      <c r="E3" s="70"/>
      <c r="F3" s="70"/>
      <c r="G3" s="70"/>
    </row>
    <row r="4" spans="1:22" ht="15" x14ac:dyDescent="0.25">
      <c r="A4" s="70" t="s">
        <v>43</v>
      </c>
      <c r="B4" s="70"/>
      <c r="C4" s="70"/>
      <c r="D4" s="70"/>
      <c r="E4" s="70"/>
      <c r="F4" s="70"/>
      <c r="G4" s="70"/>
    </row>
    <row r="5" spans="1:22" ht="15" x14ac:dyDescent="0.25">
      <c r="A5" s="70" t="s">
        <v>41</v>
      </c>
      <c r="B5" s="70"/>
      <c r="C5" s="70"/>
      <c r="D5" s="70"/>
      <c r="E5" s="70"/>
      <c r="F5" s="70"/>
      <c r="G5" s="70"/>
    </row>
    <row r="6" spans="1:22" ht="15" x14ac:dyDescent="0.25">
      <c r="A6" s="24"/>
      <c r="B6" s="24"/>
      <c r="C6" s="24"/>
      <c r="D6" s="24"/>
      <c r="E6" s="24"/>
      <c r="F6" s="24"/>
      <c r="G6" s="24"/>
    </row>
    <row r="7" spans="1:22" ht="20.100000000000001" customHeight="1" x14ac:dyDescent="0.25">
      <c r="A7" s="26" t="s">
        <v>5</v>
      </c>
      <c r="B7" s="26"/>
      <c r="C7" s="26"/>
      <c r="D7" s="26"/>
      <c r="E7" s="26"/>
      <c r="F7" s="26"/>
      <c r="G7" s="26"/>
      <c r="H7" s="25"/>
    </row>
    <row r="8" spans="1:22" ht="20.100000000000001" customHeight="1" x14ac:dyDescent="0.25">
      <c r="A8" s="22" t="s">
        <v>2</v>
      </c>
      <c r="B8" s="6"/>
      <c r="C8" s="7" t="s">
        <v>1</v>
      </c>
      <c r="D8" s="7"/>
      <c r="E8" s="7"/>
      <c r="F8" s="31">
        <v>22170</v>
      </c>
      <c r="G8" s="22" t="s">
        <v>17</v>
      </c>
      <c r="V8" s="28"/>
    </row>
    <row r="9" spans="1:22" ht="20.100000000000001" customHeight="1" x14ac:dyDescent="0.25">
      <c r="A9" s="22" t="s">
        <v>0</v>
      </c>
      <c r="B9" s="6"/>
      <c r="C9" s="7" t="s">
        <v>1</v>
      </c>
      <c r="D9" s="7"/>
      <c r="E9" s="7"/>
      <c r="F9" s="31">
        <v>12187</v>
      </c>
      <c r="G9" s="22" t="s">
        <v>17</v>
      </c>
      <c r="N9" s="23"/>
      <c r="O9" s="30"/>
    </row>
    <row r="10" spans="1:22" ht="20.100000000000001" customHeight="1" x14ac:dyDescent="0.25">
      <c r="A10" s="71" t="s">
        <v>12</v>
      </c>
      <c r="B10" s="71"/>
      <c r="C10" s="7" t="s">
        <v>1</v>
      </c>
      <c r="D10" s="7"/>
      <c r="E10" s="7"/>
      <c r="F10" s="31">
        <v>1540</v>
      </c>
      <c r="G10" s="22" t="s">
        <v>17</v>
      </c>
    </row>
    <row r="11" spans="1:22" ht="20.100000000000001" customHeight="1" x14ac:dyDescent="0.25">
      <c r="A11" s="22" t="s">
        <v>3</v>
      </c>
      <c r="B11" s="6"/>
      <c r="C11" s="7" t="s">
        <v>1</v>
      </c>
      <c r="D11" s="7"/>
      <c r="E11" s="7"/>
      <c r="F11" s="31">
        <v>64711</v>
      </c>
      <c r="G11" s="22" t="s">
        <v>17</v>
      </c>
    </row>
    <row r="12" spans="1:22" ht="20.100000000000001" customHeight="1" x14ac:dyDescent="0.25">
      <c r="A12" s="6" t="s">
        <v>16</v>
      </c>
      <c r="B12" s="6"/>
      <c r="C12" s="7"/>
      <c r="D12" s="7"/>
      <c r="E12" s="7"/>
      <c r="F12" s="32">
        <f>SUM(F8:F11)</f>
        <v>100608</v>
      </c>
      <c r="G12" s="6" t="s">
        <v>18</v>
      </c>
    </row>
    <row r="13" spans="1:22" ht="20.100000000000001" customHeight="1" x14ac:dyDescent="0.25">
      <c r="A13" s="73" t="s">
        <v>4</v>
      </c>
      <c r="B13" s="73"/>
      <c r="C13" s="73"/>
      <c r="D13" s="73"/>
      <c r="E13" s="73"/>
      <c r="F13" s="73"/>
      <c r="G13" s="73"/>
      <c r="H13" s="25"/>
    </row>
    <row r="14" spans="1:22" ht="20.100000000000001" customHeight="1" x14ac:dyDescent="0.25">
      <c r="A14" s="22" t="s">
        <v>0</v>
      </c>
      <c r="B14" s="22"/>
      <c r="C14" s="7" t="s">
        <v>1</v>
      </c>
      <c r="D14" s="7"/>
      <c r="E14" s="7"/>
      <c r="F14" s="31">
        <v>101</v>
      </c>
      <c r="G14" s="22" t="s">
        <v>17</v>
      </c>
    </row>
    <row r="15" spans="1:22" ht="20.100000000000001" customHeight="1" x14ac:dyDescent="0.25">
      <c r="A15" s="71" t="s">
        <v>12</v>
      </c>
      <c r="B15" s="71"/>
      <c r="C15" s="7" t="s">
        <v>1</v>
      </c>
      <c r="D15" s="7"/>
      <c r="E15" s="7"/>
      <c r="F15" s="31">
        <v>179</v>
      </c>
      <c r="G15" s="22" t="s">
        <v>17</v>
      </c>
    </row>
    <row r="16" spans="1:22" ht="20.100000000000001" customHeight="1" x14ac:dyDescent="0.25">
      <c r="A16" s="22" t="s">
        <v>3</v>
      </c>
      <c r="B16" s="22"/>
      <c r="C16" s="7" t="s">
        <v>1</v>
      </c>
      <c r="D16" s="7"/>
      <c r="E16" s="7"/>
      <c r="F16" s="31">
        <v>518</v>
      </c>
      <c r="G16" s="22" t="s">
        <v>17</v>
      </c>
    </row>
    <row r="17" spans="1:8" ht="20.100000000000001" customHeight="1" x14ac:dyDescent="0.25">
      <c r="A17" s="6" t="s">
        <v>16</v>
      </c>
      <c r="B17" s="6"/>
      <c r="C17" s="7"/>
      <c r="D17" s="7"/>
      <c r="E17" s="7"/>
      <c r="F17" s="32">
        <f>SUM(F13:F16)</f>
        <v>798</v>
      </c>
      <c r="G17" s="6" t="s">
        <v>18</v>
      </c>
    </row>
    <row r="18" spans="1:8" ht="20.100000000000001" customHeight="1" x14ac:dyDescent="0.25">
      <c r="A18" s="73" t="s">
        <v>6</v>
      </c>
      <c r="B18" s="73"/>
      <c r="C18" s="73"/>
      <c r="D18" s="73"/>
      <c r="E18" s="73"/>
      <c r="F18" s="73"/>
      <c r="G18" s="73"/>
      <c r="H18" s="25"/>
    </row>
    <row r="19" spans="1:8" s="10" customFormat="1" ht="20.100000000000001" customHeight="1" x14ac:dyDescent="0.25">
      <c r="A19" s="8" t="s">
        <v>0</v>
      </c>
      <c r="B19" s="8"/>
      <c r="C19" s="9" t="s">
        <v>1</v>
      </c>
      <c r="D19" s="9"/>
      <c r="E19" s="9"/>
      <c r="F19" s="33">
        <v>298</v>
      </c>
      <c r="G19" s="8" t="s">
        <v>19</v>
      </c>
    </row>
    <row r="20" spans="1:8" ht="20.100000000000001" customHeight="1" x14ac:dyDescent="0.25">
      <c r="A20" s="71" t="s">
        <v>12</v>
      </c>
      <c r="B20" s="71"/>
      <c r="C20" s="7" t="s">
        <v>1</v>
      </c>
      <c r="D20" s="7"/>
      <c r="E20" s="7"/>
      <c r="F20" s="31">
        <v>386</v>
      </c>
      <c r="G20" s="22" t="s">
        <v>17</v>
      </c>
    </row>
    <row r="21" spans="1:8" s="10" customFormat="1" ht="20.100000000000001" customHeight="1" x14ac:dyDescent="0.25">
      <c r="A21" s="8" t="s">
        <v>8</v>
      </c>
      <c r="B21" s="8"/>
      <c r="C21" s="9" t="s">
        <v>1</v>
      </c>
      <c r="D21" s="9"/>
      <c r="E21" s="9"/>
      <c r="F21" s="33">
        <v>925</v>
      </c>
      <c r="G21" s="8" t="s">
        <v>19</v>
      </c>
    </row>
    <row r="22" spans="1:8" s="10" customFormat="1" ht="20.100000000000001" customHeight="1" x14ac:dyDescent="0.25">
      <c r="A22" s="8" t="s">
        <v>9</v>
      </c>
      <c r="B22" s="8"/>
      <c r="C22" s="9" t="s">
        <v>1</v>
      </c>
      <c r="D22" s="9"/>
      <c r="E22" s="9"/>
      <c r="F22" s="33">
        <v>1225</v>
      </c>
      <c r="G22" s="8" t="s">
        <v>19</v>
      </c>
    </row>
    <row r="23" spans="1:8" ht="20.100000000000001" customHeight="1" x14ac:dyDescent="0.25">
      <c r="A23" s="6" t="s">
        <v>16</v>
      </c>
      <c r="B23" s="6"/>
      <c r="C23" s="7"/>
      <c r="D23" s="7"/>
      <c r="E23" s="7"/>
      <c r="F23" s="32">
        <f>SUM(F19:F22)</f>
        <v>2834</v>
      </c>
      <c r="G23" s="6" t="s">
        <v>18</v>
      </c>
    </row>
    <row r="24" spans="1:8" ht="20.100000000000001" customHeight="1" x14ac:dyDescent="0.25">
      <c r="A24" s="73" t="s">
        <v>7</v>
      </c>
      <c r="B24" s="73"/>
      <c r="C24" s="73"/>
      <c r="D24" s="73"/>
      <c r="E24" s="73"/>
      <c r="F24" s="73"/>
      <c r="G24" s="73"/>
      <c r="H24" s="25"/>
    </row>
    <row r="25" spans="1:8" ht="20.100000000000001" customHeight="1" x14ac:dyDescent="0.25">
      <c r="A25" s="11" t="s">
        <v>0</v>
      </c>
      <c r="F25" s="34">
        <v>98</v>
      </c>
      <c r="G25" s="11" t="s">
        <v>19</v>
      </c>
    </row>
    <row r="26" spans="1:8" ht="20.100000000000001" customHeight="1" x14ac:dyDescent="0.25">
      <c r="A26" s="71" t="s">
        <v>12</v>
      </c>
      <c r="B26" s="71"/>
      <c r="C26" s="7" t="s">
        <v>1</v>
      </c>
      <c r="D26" s="7"/>
      <c r="E26" s="7"/>
      <c r="F26" s="31">
        <v>414</v>
      </c>
      <c r="G26" s="22" t="s">
        <v>17</v>
      </c>
    </row>
    <row r="27" spans="1:8" ht="20.100000000000001" customHeight="1" x14ac:dyDescent="0.25">
      <c r="A27" s="5" t="s">
        <v>3</v>
      </c>
      <c r="F27" s="34">
        <v>116</v>
      </c>
      <c r="G27" s="11" t="s">
        <v>19</v>
      </c>
    </row>
    <row r="28" spans="1:8" ht="20.100000000000001" customHeight="1" x14ac:dyDescent="0.25">
      <c r="A28" s="6" t="s">
        <v>16</v>
      </c>
      <c r="B28" s="6"/>
      <c r="C28" s="7"/>
      <c r="D28" s="7"/>
      <c r="E28" s="7"/>
      <c r="F28" s="32">
        <f>SUM(F25:F27)</f>
        <v>628</v>
      </c>
      <c r="G28" s="6" t="s">
        <v>18</v>
      </c>
    </row>
    <row r="29" spans="1:8" ht="20.100000000000001" customHeight="1" x14ac:dyDescent="0.25">
      <c r="A29" s="73" t="s">
        <v>15</v>
      </c>
      <c r="B29" s="73"/>
      <c r="C29" s="73"/>
      <c r="D29" s="73"/>
      <c r="E29" s="73"/>
      <c r="F29" s="73"/>
      <c r="G29" s="73"/>
      <c r="H29" s="25"/>
    </row>
    <row r="30" spans="1:8" ht="20.100000000000001" customHeight="1" x14ac:dyDescent="0.25">
      <c r="A30" s="71" t="s">
        <v>9</v>
      </c>
      <c r="B30" s="71"/>
      <c r="C30" s="7" t="s">
        <v>1</v>
      </c>
      <c r="D30" s="7"/>
      <c r="E30" s="7"/>
      <c r="F30" s="31">
        <v>2677</v>
      </c>
      <c r="G30" s="22" t="s">
        <v>17</v>
      </c>
    </row>
    <row r="31" spans="1:8" s="10" customFormat="1" ht="20.100000000000001" customHeight="1" x14ac:dyDescent="0.25">
      <c r="A31" s="8" t="s">
        <v>8</v>
      </c>
      <c r="B31" s="8"/>
      <c r="C31" s="9" t="s">
        <v>1</v>
      </c>
      <c r="D31" s="9"/>
      <c r="E31" s="9"/>
      <c r="F31" s="33">
        <v>2013</v>
      </c>
      <c r="G31" s="8" t="s">
        <v>19</v>
      </c>
    </row>
    <row r="32" spans="1:8" ht="20.100000000000001" customHeight="1" x14ac:dyDescent="0.25">
      <c r="A32" s="6" t="s">
        <v>16</v>
      </c>
      <c r="B32" s="6"/>
      <c r="C32" s="7"/>
      <c r="D32" s="7"/>
      <c r="E32" s="7"/>
      <c r="F32" s="32">
        <f>SUM(F30:F31)</f>
        <v>4690</v>
      </c>
      <c r="G32" s="6" t="s">
        <v>18</v>
      </c>
    </row>
    <row r="33" spans="1:7" s="12" customFormat="1" ht="22.5" customHeight="1" x14ac:dyDescent="0.25">
      <c r="A33" s="29" t="s">
        <v>44</v>
      </c>
      <c r="F33" s="35">
        <f>SUM(F12+F17+F23+F28+F32)</f>
        <v>109558</v>
      </c>
      <c r="G33" s="6" t="s">
        <v>18</v>
      </c>
    </row>
    <row r="34" spans="1:7" ht="13.5" customHeight="1" x14ac:dyDescent="0.25">
      <c r="A34" s="5" t="s">
        <v>42</v>
      </c>
    </row>
    <row r="35" spans="1:7" ht="16.5" x14ac:dyDescent="0.25">
      <c r="A35" s="22" t="s">
        <v>2</v>
      </c>
      <c r="B35" s="6"/>
      <c r="C35" s="7" t="s">
        <v>1</v>
      </c>
      <c r="D35" s="7"/>
      <c r="E35" s="7"/>
      <c r="F35" s="31">
        <f>F8+F21+F31</f>
        <v>25108</v>
      </c>
      <c r="G35" s="22" t="s">
        <v>17</v>
      </c>
    </row>
    <row r="36" spans="1:7" ht="16.5" x14ac:dyDescent="0.25">
      <c r="A36" s="22" t="s">
        <v>0</v>
      </c>
      <c r="B36" s="6"/>
      <c r="C36" s="7" t="s">
        <v>1</v>
      </c>
      <c r="D36" s="7"/>
      <c r="E36" s="7"/>
      <c r="F36" s="31">
        <f>F9+F14+F19+F25</f>
        <v>12684</v>
      </c>
      <c r="G36" s="22" t="s">
        <v>17</v>
      </c>
    </row>
    <row r="37" spans="1:7" ht="16.5" x14ac:dyDescent="0.25">
      <c r="A37" s="71" t="s">
        <v>12</v>
      </c>
      <c r="B37" s="71"/>
      <c r="C37" s="7" t="s">
        <v>1</v>
      </c>
      <c r="D37" s="7"/>
      <c r="E37" s="7"/>
      <c r="F37" s="31">
        <f>F10+F15+F20+F26</f>
        <v>2519</v>
      </c>
      <c r="G37" s="22" t="s">
        <v>17</v>
      </c>
    </row>
    <row r="38" spans="1:7" ht="16.5" x14ac:dyDescent="0.25">
      <c r="A38" s="22" t="s">
        <v>3</v>
      </c>
      <c r="B38" s="6"/>
      <c r="C38" s="7" t="s">
        <v>1</v>
      </c>
      <c r="D38" s="7"/>
      <c r="E38" s="7"/>
      <c r="F38" s="31">
        <f>F11+F16+F22+F27+F30</f>
        <v>69247</v>
      </c>
      <c r="G38" s="22" t="s">
        <v>17</v>
      </c>
    </row>
    <row r="39" spans="1:7" ht="15" x14ac:dyDescent="0.25">
      <c r="A39" s="72"/>
      <c r="B39" s="72"/>
      <c r="F39" s="24"/>
      <c r="G39" s="6"/>
    </row>
  </sheetData>
  <mergeCells count="15">
    <mergeCell ref="B2:E2"/>
    <mergeCell ref="A37:B37"/>
    <mergeCell ref="A39:B39"/>
    <mergeCell ref="A13:G13"/>
    <mergeCell ref="A18:G18"/>
    <mergeCell ref="A3:G3"/>
    <mergeCell ref="A4:G4"/>
    <mergeCell ref="A10:B10"/>
    <mergeCell ref="A26:B26"/>
    <mergeCell ref="A15:B15"/>
    <mergeCell ref="A29:G29"/>
    <mergeCell ref="A30:B30"/>
    <mergeCell ref="A24:G24"/>
    <mergeCell ref="A20:B20"/>
    <mergeCell ref="A5:G5"/>
  </mergeCells>
  <pageMargins left="0.70866141732283472" right="0.70866141732283472" top="0.55118110236220474" bottom="0.55118110236220474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9"/>
  <sheetViews>
    <sheetView view="pageBreakPreview" zoomScale="60" zoomScaleNormal="100" workbookViewId="0">
      <selection activeCell="I12" sqref="I12"/>
    </sheetView>
  </sheetViews>
  <sheetFormatPr defaultColWidth="9.140625" defaultRowHeight="15" x14ac:dyDescent="0.2"/>
  <cols>
    <col min="1" max="1" width="42.5703125" style="4" customWidth="1"/>
    <col min="2" max="2" width="3.140625" style="1" customWidth="1"/>
    <col min="3" max="3" width="9.7109375" style="4" customWidth="1"/>
    <col min="4" max="4" width="4.42578125" style="4" customWidth="1"/>
    <col min="5" max="5" width="11.140625" style="4" customWidth="1"/>
    <col min="6" max="6" width="11.85546875" style="4" customWidth="1"/>
    <col min="7" max="16384" width="9.140625" style="4"/>
  </cols>
  <sheetData>
    <row r="1" spans="1:14" s="1" customFormat="1" x14ac:dyDescent="0.25"/>
    <row r="2" spans="1:14" s="1" customFormat="1" x14ac:dyDescent="0.25"/>
    <row r="3" spans="1:14" s="1" customFormat="1" ht="15.75" x14ac:dyDescent="0.25">
      <c r="A3" s="74" t="s">
        <v>45</v>
      </c>
      <c r="B3" s="74"/>
      <c r="C3" s="74"/>
      <c r="D3" s="74"/>
      <c r="E3" s="74"/>
      <c r="F3" s="74"/>
      <c r="G3" s="21"/>
    </row>
    <row r="4" spans="1:14" s="1" customFormat="1" ht="15.75" x14ac:dyDescent="0.25">
      <c r="A4" s="74" t="s">
        <v>46</v>
      </c>
      <c r="B4" s="74"/>
      <c r="C4" s="74"/>
      <c r="D4" s="74"/>
      <c r="E4" s="74"/>
      <c r="F4" s="74"/>
    </row>
    <row r="5" spans="1:14" s="1" customFormat="1" ht="15.75" x14ac:dyDescent="0.25">
      <c r="A5" s="74"/>
      <c r="B5" s="74"/>
      <c r="C5" s="74"/>
      <c r="D5" s="74"/>
      <c r="E5" s="74"/>
      <c r="F5" s="74"/>
    </row>
    <row r="6" spans="1:14" s="1" customFormat="1" ht="21.95" customHeight="1" x14ac:dyDescent="0.25">
      <c r="A6" s="75" t="s">
        <v>5</v>
      </c>
      <c r="B6" s="75"/>
      <c r="C6" s="75"/>
      <c r="D6" s="75"/>
      <c r="E6" s="75"/>
      <c r="F6" s="75"/>
      <c r="G6" s="15"/>
      <c r="H6" s="15"/>
    </row>
    <row r="7" spans="1:14" s="1" customFormat="1" ht="21.95" customHeight="1" x14ac:dyDescent="0.25">
      <c r="A7" s="13" t="s">
        <v>23</v>
      </c>
      <c r="B7" s="18" t="s">
        <v>1</v>
      </c>
      <c r="C7" s="14">
        <v>104040</v>
      </c>
      <c r="D7" s="13" t="s">
        <v>10</v>
      </c>
      <c r="E7" s="17"/>
      <c r="F7" s="17"/>
      <c r="G7" s="15"/>
      <c r="H7" s="15"/>
    </row>
    <row r="8" spans="1:14" s="1" customFormat="1" ht="21.95" customHeight="1" x14ac:dyDescent="0.25">
      <c r="A8" s="13" t="s">
        <v>22</v>
      </c>
      <c r="B8" s="18" t="s">
        <v>1</v>
      </c>
      <c r="C8" s="15">
        <v>6100</v>
      </c>
      <c r="D8" s="13" t="s">
        <v>10</v>
      </c>
      <c r="E8" s="13" t="s">
        <v>20</v>
      </c>
      <c r="F8" s="17"/>
      <c r="G8" s="15"/>
      <c r="H8" s="15"/>
    </row>
    <row r="9" spans="1:14" s="1" customFormat="1" ht="21.95" customHeight="1" x14ac:dyDescent="0.25">
      <c r="A9" s="13" t="s">
        <v>22</v>
      </c>
      <c r="B9" s="18" t="s">
        <v>1</v>
      </c>
      <c r="C9" s="15">
        <v>17250</v>
      </c>
      <c r="D9" s="13" t="s">
        <v>10</v>
      </c>
      <c r="E9" s="13" t="s">
        <v>21</v>
      </c>
      <c r="F9" s="17"/>
      <c r="G9" s="15"/>
      <c r="H9" s="15"/>
    </row>
    <row r="10" spans="1:14" s="1" customFormat="1" ht="21.95" customHeight="1" x14ac:dyDescent="0.25">
      <c r="A10" s="75" t="s">
        <v>4</v>
      </c>
      <c r="B10" s="75"/>
      <c r="C10" s="75"/>
      <c r="D10" s="75"/>
      <c r="E10" s="75"/>
      <c r="F10" s="75"/>
      <c r="G10" s="15"/>
      <c r="H10" s="15"/>
      <c r="N10" s="36"/>
    </row>
    <row r="11" spans="1:14" s="1" customFormat="1" ht="19.5" customHeight="1" x14ac:dyDescent="0.25">
      <c r="A11" s="17"/>
      <c r="B11" s="17"/>
      <c r="C11" s="17"/>
      <c r="D11" s="17"/>
      <c r="E11" s="17"/>
      <c r="F11" s="17"/>
      <c r="G11" s="15"/>
      <c r="H11" s="15"/>
    </row>
    <row r="12" spans="1:14" s="1" customFormat="1" ht="21.95" customHeight="1" x14ac:dyDescent="0.2">
      <c r="A12" s="13" t="s">
        <v>23</v>
      </c>
      <c r="B12" s="18" t="s">
        <v>1</v>
      </c>
      <c r="C12" s="16">
        <v>645</v>
      </c>
      <c r="D12" s="13" t="s">
        <v>10</v>
      </c>
      <c r="E12" s="13"/>
      <c r="F12" s="13"/>
      <c r="G12" s="15"/>
      <c r="H12" s="15"/>
    </row>
    <row r="13" spans="1:14" s="1" customFormat="1" ht="21.95" customHeight="1" x14ac:dyDescent="0.2">
      <c r="A13" s="15"/>
      <c r="B13" s="13"/>
      <c r="C13" s="13"/>
      <c r="D13" s="13"/>
      <c r="E13" s="13"/>
      <c r="F13" s="13"/>
      <c r="G13" s="15"/>
      <c r="H13" s="15"/>
    </row>
    <row r="14" spans="1:14" s="1" customFormat="1" ht="21.95" customHeight="1" x14ac:dyDescent="0.25">
      <c r="A14" s="75" t="s">
        <v>13</v>
      </c>
      <c r="B14" s="75"/>
      <c r="C14" s="75"/>
      <c r="D14" s="75"/>
      <c r="E14" s="75"/>
      <c r="F14" s="75"/>
      <c r="G14" s="15"/>
      <c r="H14" s="15"/>
    </row>
    <row r="15" spans="1:14" s="1" customFormat="1" ht="21.95" customHeight="1" x14ac:dyDescent="0.2">
      <c r="A15" s="15"/>
      <c r="B15" s="15"/>
      <c r="C15" s="15"/>
      <c r="D15" s="15"/>
      <c r="E15" s="15"/>
      <c r="F15" s="15"/>
      <c r="G15" s="15"/>
      <c r="H15" s="15"/>
    </row>
    <row r="16" spans="1:14" s="1" customFormat="1" ht="21.95" customHeight="1" x14ac:dyDescent="0.2">
      <c r="A16" s="13" t="s">
        <v>23</v>
      </c>
      <c r="B16" s="18" t="s">
        <v>1</v>
      </c>
      <c r="C16" s="16">
        <v>4600</v>
      </c>
      <c r="D16" s="13" t="s">
        <v>10</v>
      </c>
      <c r="E16" s="13"/>
      <c r="F16" s="13"/>
      <c r="G16" s="15"/>
      <c r="H16" s="15"/>
    </row>
    <row r="17" spans="1:8" s="1" customFormat="1" ht="21.95" customHeight="1" x14ac:dyDescent="0.2">
      <c r="A17" s="15"/>
      <c r="B17" s="15"/>
      <c r="C17" s="15"/>
      <c r="D17" s="15"/>
      <c r="E17" s="15"/>
      <c r="F17" s="15"/>
      <c r="G17" s="15"/>
      <c r="H17" s="15"/>
    </row>
    <row r="18" spans="1:8" s="1" customFormat="1" ht="21.95" customHeight="1" x14ac:dyDescent="0.25">
      <c r="A18" s="75" t="s">
        <v>14</v>
      </c>
      <c r="B18" s="75"/>
      <c r="C18" s="75"/>
      <c r="D18" s="75"/>
      <c r="E18" s="75"/>
      <c r="F18" s="75"/>
      <c r="G18" s="15"/>
      <c r="H18" s="15"/>
    </row>
    <row r="19" spans="1:8" s="1" customFormat="1" ht="21.95" customHeight="1" x14ac:dyDescent="0.2">
      <c r="A19" s="15"/>
      <c r="B19" s="15"/>
      <c r="C19" s="15"/>
      <c r="D19" s="15"/>
      <c r="E19" s="15"/>
      <c r="F19" s="15"/>
      <c r="G19" s="15"/>
      <c r="H19" s="15"/>
    </row>
    <row r="20" spans="1:8" s="1" customFormat="1" ht="21.95" customHeight="1" x14ac:dyDescent="0.2">
      <c r="A20" s="13" t="s">
        <v>23</v>
      </c>
      <c r="B20" s="18" t="s">
        <v>1</v>
      </c>
      <c r="C20" s="15">
        <v>1351</v>
      </c>
      <c r="D20" s="13" t="s">
        <v>10</v>
      </c>
      <c r="E20" s="15"/>
      <c r="F20" s="15"/>
      <c r="G20" s="15"/>
      <c r="H20" s="15"/>
    </row>
    <row r="21" spans="1:8" s="1" customFormat="1" ht="21.95" customHeight="1" x14ac:dyDescent="0.2">
      <c r="A21" s="15"/>
      <c r="B21" s="15"/>
      <c r="C21" s="15"/>
      <c r="D21" s="15"/>
      <c r="E21" s="15"/>
      <c r="F21" s="15"/>
      <c r="G21" s="15"/>
      <c r="H21" s="15"/>
    </row>
    <row r="22" spans="1:8" s="1" customFormat="1" ht="21.95" customHeight="1" x14ac:dyDescent="0.25">
      <c r="A22" s="75" t="s">
        <v>15</v>
      </c>
      <c r="B22" s="75"/>
      <c r="C22" s="75"/>
      <c r="D22" s="75"/>
      <c r="E22" s="75"/>
      <c r="F22" s="75"/>
      <c r="G22" s="15"/>
      <c r="H22" s="15"/>
    </row>
    <row r="23" spans="1:8" s="1" customFormat="1" ht="21.95" customHeight="1" x14ac:dyDescent="0.2">
      <c r="A23" s="15"/>
      <c r="B23" s="15"/>
      <c r="C23" s="15"/>
      <c r="D23" s="15"/>
      <c r="E23" s="15"/>
      <c r="F23" s="15"/>
      <c r="G23" s="15"/>
      <c r="H23" s="15"/>
    </row>
    <row r="24" spans="1:8" s="1" customFormat="1" ht="21.95" customHeight="1" x14ac:dyDescent="0.2">
      <c r="A24" s="13" t="s">
        <v>24</v>
      </c>
      <c r="B24" s="18" t="s">
        <v>1</v>
      </c>
      <c r="C24" s="15">
        <v>98950</v>
      </c>
      <c r="D24" s="13" t="s">
        <v>10</v>
      </c>
      <c r="E24" s="77" t="s">
        <v>26</v>
      </c>
      <c r="F24" s="78"/>
      <c r="G24" s="15"/>
      <c r="H24" s="15"/>
    </row>
    <row r="25" spans="1:8" s="1" customFormat="1" ht="21.95" customHeight="1" x14ac:dyDescent="0.25"/>
    <row r="26" spans="1:8" s="3" customFormat="1" ht="21.95" customHeight="1" x14ac:dyDescent="0.25">
      <c r="A26" s="20" t="s">
        <v>25</v>
      </c>
      <c r="B26" s="76">
        <f>SUM(C7+C8+C9+C12+C16+C20+C24)</f>
        <v>232936</v>
      </c>
      <c r="C26" s="76"/>
      <c r="D26" s="17" t="s">
        <v>11</v>
      </c>
      <c r="E26" s="19"/>
      <c r="F26" s="2"/>
    </row>
    <row r="27" spans="1:8" s="1" customFormat="1" ht="21.95" customHeight="1" x14ac:dyDescent="0.25"/>
    <row r="28" spans="1:8" ht="21.95" customHeight="1" x14ac:dyDescent="0.2"/>
    <row r="29" spans="1:8" ht="21.95" customHeight="1" x14ac:dyDescent="0.2"/>
  </sheetData>
  <mergeCells count="10">
    <mergeCell ref="A3:F3"/>
    <mergeCell ref="A18:F18"/>
    <mergeCell ref="A22:F22"/>
    <mergeCell ref="B26:C26"/>
    <mergeCell ref="E24:F24"/>
    <mergeCell ref="A4:F4"/>
    <mergeCell ref="A5:F5"/>
    <mergeCell ref="A6:F6"/>
    <mergeCell ref="A10:F10"/>
    <mergeCell ref="A14:F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6"/>
  <sheetViews>
    <sheetView view="pageBreakPreview" zoomScale="60" zoomScaleNormal="100" workbookViewId="0">
      <selection activeCell="N42" sqref="N42"/>
    </sheetView>
  </sheetViews>
  <sheetFormatPr defaultColWidth="9.140625" defaultRowHeight="14.25" x14ac:dyDescent="0.2"/>
  <cols>
    <col min="1" max="1" width="17.28515625" style="39" customWidth="1"/>
    <col min="2" max="2" width="23.140625" style="39" customWidth="1"/>
    <col min="3" max="3" width="15.42578125" style="39" customWidth="1"/>
    <col min="4" max="4" width="23.42578125" style="40" customWidth="1"/>
    <col min="5" max="16384" width="9.140625" style="39"/>
  </cols>
  <sheetData>
    <row r="1" spans="1:9" s="5" customFormat="1" x14ac:dyDescent="0.25"/>
    <row r="2" spans="1:9" s="5" customFormat="1" x14ac:dyDescent="0.25"/>
    <row r="3" spans="1:9" ht="15" x14ac:dyDescent="0.25">
      <c r="A3" s="79" t="s">
        <v>47</v>
      </c>
      <c r="B3" s="79"/>
      <c r="C3" s="79"/>
      <c r="D3" s="79"/>
      <c r="E3" s="45"/>
      <c r="F3" s="45"/>
      <c r="G3" s="45"/>
      <c r="H3" s="45"/>
      <c r="I3" s="45"/>
    </row>
    <row r="4" spans="1:9" ht="21" customHeight="1" x14ac:dyDescent="0.25">
      <c r="A4" s="83" t="s">
        <v>48</v>
      </c>
      <c r="B4" s="83"/>
      <c r="C4" s="83"/>
      <c r="D4" s="83"/>
    </row>
    <row r="5" spans="1:9" ht="15" x14ac:dyDescent="0.25">
      <c r="B5" s="46"/>
    </row>
    <row r="6" spans="1:9" ht="30.75" customHeight="1" x14ac:dyDescent="0.2">
      <c r="A6" s="41" t="s">
        <v>33</v>
      </c>
      <c r="B6" s="41" t="s">
        <v>34</v>
      </c>
      <c r="C6" s="42" t="s">
        <v>50</v>
      </c>
      <c r="D6" s="41" t="s">
        <v>35</v>
      </c>
    </row>
    <row r="7" spans="1:9" s="5" customFormat="1" ht="15" customHeight="1" x14ac:dyDescent="0.25">
      <c r="A7" s="80" t="s">
        <v>36</v>
      </c>
      <c r="B7" s="81"/>
      <c r="C7" s="81"/>
      <c r="D7" s="82"/>
    </row>
    <row r="8" spans="1:9" s="5" customFormat="1" ht="15" customHeight="1" x14ac:dyDescent="0.25">
      <c r="A8" s="41">
        <v>1</v>
      </c>
      <c r="B8" s="47">
        <v>1430</v>
      </c>
      <c r="C8" s="43">
        <v>149.5</v>
      </c>
      <c r="D8" s="41" t="s">
        <v>37</v>
      </c>
    </row>
    <row r="9" spans="1:9" s="5" customFormat="1" ht="15" customHeight="1" x14ac:dyDescent="0.25">
      <c r="A9" s="41">
        <v>2</v>
      </c>
      <c r="B9" s="47">
        <v>1430</v>
      </c>
      <c r="C9" s="43">
        <v>149.5</v>
      </c>
      <c r="D9" s="41" t="s">
        <v>37</v>
      </c>
    </row>
    <row r="10" spans="1:9" s="5" customFormat="1" ht="15" customHeight="1" x14ac:dyDescent="0.25">
      <c r="A10" s="41">
        <v>3</v>
      </c>
      <c r="B10" s="47">
        <v>1430</v>
      </c>
      <c r="C10" s="43">
        <v>149.5</v>
      </c>
      <c r="D10" s="41" t="s">
        <v>37</v>
      </c>
    </row>
    <row r="11" spans="1:9" s="5" customFormat="1" ht="15" customHeight="1" x14ac:dyDescent="0.25">
      <c r="A11" s="41">
        <v>4</v>
      </c>
      <c r="B11" s="47">
        <v>1430</v>
      </c>
      <c r="C11" s="43">
        <v>149.5</v>
      </c>
      <c r="D11" s="41" t="s">
        <v>37</v>
      </c>
    </row>
    <row r="12" spans="1:9" s="5" customFormat="1" ht="15" customHeight="1" x14ac:dyDescent="0.25">
      <c r="A12" s="41">
        <v>5</v>
      </c>
      <c r="B12" s="47">
        <v>1470</v>
      </c>
      <c r="C12" s="43">
        <v>156</v>
      </c>
      <c r="D12" s="41" t="s">
        <v>37</v>
      </c>
    </row>
    <row r="13" spans="1:9" s="5" customFormat="1" ht="15" customHeight="1" x14ac:dyDescent="0.25">
      <c r="A13" s="41">
        <v>6</v>
      </c>
      <c r="B13" s="47">
        <v>1530</v>
      </c>
      <c r="C13" s="43">
        <v>165.5</v>
      </c>
      <c r="D13" s="41" t="s">
        <v>37</v>
      </c>
    </row>
    <row r="14" spans="1:9" s="5" customFormat="1" ht="15" customHeight="1" x14ac:dyDescent="0.25">
      <c r="A14" s="41">
        <v>7</v>
      </c>
      <c r="B14" s="47">
        <v>1430</v>
      </c>
      <c r="C14" s="43">
        <v>155.5</v>
      </c>
      <c r="D14" s="41" t="s">
        <v>37</v>
      </c>
    </row>
    <row r="15" spans="1:9" s="5" customFormat="1" ht="15" customHeight="1" x14ac:dyDescent="0.25">
      <c r="A15" s="41">
        <v>8</v>
      </c>
      <c r="B15" s="47">
        <v>1562</v>
      </c>
      <c r="C15" s="43">
        <v>168</v>
      </c>
      <c r="D15" s="41" t="s">
        <v>37</v>
      </c>
    </row>
    <row r="16" spans="1:9" s="5" customFormat="1" ht="15" customHeight="1" x14ac:dyDescent="0.25">
      <c r="A16" s="41">
        <v>9</v>
      </c>
      <c r="B16" s="47">
        <v>1360</v>
      </c>
      <c r="C16" s="43">
        <v>150</v>
      </c>
      <c r="D16" s="41" t="s">
        <v>37</v>
      </c>
    </row>
    <row r="17" spans="1:4" s="5" customFormat="1" ht="15" customHeight="1" x14ac:dyDescent="0.25">
      <c r="A17" s="41">
        <v>10</v>
      </c>
      <c r="B17" s="47">
        <v>1360</v>
      </c>
      <c r="C17" s="43">
        <v>149</v>
      </c>
      <c r="D17" s="41" t="s">
        <v>37</v>
      </c>
    </row>
    <row r="18" spans="1:4" s="5" customFormat="1" ht="15" customHeight="1" x14ac:dyDescent="0.25">
      <c r="A18" s="41">
        <v>11</v>
      </c>
      <c r="B18" s="47">
        <v>896</v>
      </c>
      <c r="C18" s="43">
        <v>112</v>
      </c>
      <c r="D18" s="41" t="s">
        <v>37</v>
      </c>
    </row>
    <row r="19" spans="1:4" s="5" customFormat="1" ht="15" customHeight="1" x14ac:dyDescent="0.25">
      <c r="A19" s="41">
        <v>12</v>
      </c>
      <c r="B19" s="47">
        <v>1147</v>
      </c>
      <c r="C19" s="43">
        <v>134</v>
      </c>
      <c r="D19" s="41" t="s">
        <v>37</v>
      </c>
    </row>
    <row r="20" spans="1:4" s="5" customFormat="1" ht="15" customHeight="1" x14ac:dyDescent="0.25">
      <c r="A20" s="41">
        <v>13</v>
      </c>
      <c r="B20" s="47">
        <v>896</v>
      </c>
      <c r="C20" s="43">
        <v>112</v>
      </c>
      <c r="D20" s="41" t="s">
        <v>37</v>
      </c>
    </row>
    <row r="21" spans="1:4" s="5" customFormat="1" ht="15" customHeight="1" x14ac:dyDescent="0.25">
      <c r="A21" s="41">
        <v>14</v>
      </c>
      <c r="B21" s="47">
        <v>896</v>
      </c>
      <c r="C21" s="43">
        <v>112</v>
      </c>
      <c r="D21" s="41" t="s">
        <v>37</v>
      </c>
    </row>
    <row r="22" spans="1:4" s="5" customFormat="1" ht="15" customHeight="1" x14ac:dyDescent="0.25">
      <c r="A22" s="41">
        <v>15</v>
      </c>
      <c r="B22" s="47">
        <v>1082</v>
      </c>
      <c r="C22" s="43">
        <v>92</v>
      </c>
      <c r="D22" s="41" t="s">
        <v>31</v>
      </c>
    </row>
    <row r="23" spans="1:4" s="5" customFormat="1" ht="15" customHeight="1" x14ac:dyDescent="0.25">
      <c r="A23" s="41">
        <v>16</v>
      </c>
      <c r="B23" s="47">
        <v>1690</v>
      </c>
      <c r="C23" s="43">
        <v>136</v>
      </c>
      <c r="D23" s="41" t="s">
        <v>31</v>
      </c>
    </row>
    <row r="24" spans="1:4" s="5" customFormat="1" ht="15" customHeight="1" x14ac:dyDescent="0.25">
      <c r="A24" s="41">
        <v>18</v>
      </c>
      <c r="B24" s="47">
        <v>834</v>
      </c>
      <c r="C24" s="43">
        <v>81</v>
      </c>
      <c r="D24" s="41" t="s">
        <v>31</v>
      </c>
    </row>
    <row r="25" spans="1:4" s="5" customFormat="1" ht="15" customHeight="1" x14ac:dyDescent="0.25">
      <c r="A25" s="41">
        <v>21</v>
      </c>
      <c r="B25" s="48">
        <v>1042</v>
      </c>
      <c r="C25" s="43">
        <v>86</v>
      </c>
      <c r="D25" s="41" t="s">
        <v>37</v>
      </c>
    </row>
    <row r="26" spans="1:4" s="5" customFormat="1" ht="15" customHeight="1" x14ac:dyDescent="0.25">
      <c r="A26" s="41">
        <v>33</v>
      </c>
      <c r="B26" s="47">
        <v>876</v>
      </c>
      <c r="C26" s="43">
        <v>144</v>
      </c>
      <c r="D26" s="41" t="s">
        <v>37</v>
      </c>
    </row>
    <row r="27" spans="1:4" s="5" customFormat="1" ht="15" customHeight="1" x14ac:dyDescent="0.25">
      <c r="A27" s="41">
        <v>40</v>
      </c>
      <c r="B27" s="48">
        <v>535</v>
      </c>
      <c r="C27" s="43">
        <v>66</v>
      </c>
      <c r="D27" s="41" t="s">
        <v>31</v>
      </c>
    </row>
    <row r="28" spans="1:4" s="5" customFormat="1" ht="15" customHeight="1" x14ac:dyDescent="0.25">
      <c r="A28" s="41">
        <v>43</v>
      </c>
      <c r="B28" s="48">
        <v>165</v>
      </c>
      <c r="C28" s="43">
        <v>20</v>
      </c>
      <c r="D28" s="41" t="s">
        <v>31</v>
      </c>
    </row>
    <row r="29" spans="1:4" s="5" customFormat="1" ht="15" customHeight="1" x14ac:dyDescent="0.25">
      <c r="A29" s="41">
        <v>46</v>
      </c>
      <c r="B29" s="48">
        <v>819</v>
      </c>
      <c r="C29" s="43">
        <v>69</v>
      </c>
      <c r="D29" s="41" t="s">
        <v>31</v>
      </c>
    </row>
    <row r="30" spans="1:4" s="5" customFormat="1" ht="15" customHeight="1" x14ac:dyDescent="0.25">
      <c r="A30" s="41">
        <v>51</v>
      </c>
      <c r="B30" s="47">
        <v>882</v>
      </c>
      <c r="C30" s="43">
        <v>70</v>
      </c>
      <c r="D30" s="41" t="s">
        <v>31</v>
      </c>
    </row>
    <row r="31" spans="1:4" s="5" customFormat="1" ht="15" customHeight="1" x14ac:dyDescent="0.25">
      <c r="A31" s="41">
        <v>52</v>
      </c>
      <c r="B31" s="48">
        <v>377</v>
      </c>
      <c r="C31" s="43">
        <v>66</v>
      </c>
      <c r="D31" s="41" t="s">
        <v>31</v>
      </c>
    </row>
    <row r="32" spans="1:4" s="5" customFormat="1" ht="15" customHeight="1" x14ac:dyDescent="0.25">
      <c r="A32" s="41">
        <v>53</v>
      </c>
      <c r="B32" s="48">
        <v>959</v>
      </c>
      <c r="C32" s="43">
        <v>108</v>
      </c>
      <c r="D32" s="41" t="s">
        <v>31</v>
      </c>
    </row>
    <row r="33" spans="1:4" s="5" customFormat="1" ht="15" customHeight="1" x14ac:dyDescent="0.25">
      <c r="A33" s="41">
        <v>58</v>
      </c>
      <c r="B33" s="48">
        <v>598</v>
      </c>
      <c r="C33" s="43">
        <v>70</v>
      </c>
      <c r="D33" s="41" t="s">
        <v>31</v>
      </c>
    </row>
    <row r="34" spans="1:4" s="5" customFormat="1" ht="15" customHeight="1" x14ac:dyDescent="0.25">
      <c r="A34" s="41">
        <v>77</v>
      </c>
      <c r="B34" s="48">
        <v>122</v>
      </c>
      <c r="C34" s="43">
        <v>34</v>
      </c>
      <c r="D34" s="41" t="s">
        <v>31</v>
      </c>
    </row>
    <row r="35" spans="1:4" s="5" customFormat="1" ht="15" customHeight="1" x14ac:dyDescent="0.25">
      <c r="A35" s="49">
        <v>167</v>
      </c>
      <c r="B35" s="48">
        <v>2093</v>
      </c>
      <c r="C35" s="43">
        <v>232</v>
      </c>
      <c r="D35" s="41" t="s">
        <v>38</v>
      </c>
    </row>
    <row r="36" spans="1:4" s="5" customFormat="1" ht="15" customHeight="1" x14ac:dyDescent="0.25">
      <c r="A36" s="80" t="s">
        <v>49</v>
      </c>
      <c r="B36" s="81"/>
      <c r="C36" s="81"/>
      <c r="D36" s="82"/>
    </row>
    <row r="37" spans="1:4" s="5" customFormat="1" ht="15" customHeight="1" x14ac:dyDescent="0.25">
      <c r="A37" s="50">
        <v>1</v>
      </c>
      <c r="B37" s="37">
        <v>1340</v>
      </c>
      <c r="C37" s="38">
        <v>125</v>
      </c>
      <c r="D37" s="51" t="s">
        <v>51</v>
      </c>
    </row>
    <row r="38" spans="1:4" s="5" customFormat="1" ht="15" customHeight="1" x14ac:dyDescent="0.25">
      <c r="A38" s="52" t="s">
        <v>39</v>
      </c>
      <c r="B38" s="53">
        <f>SUM(B8:B35)+B37</f>
        <v>31681</v>
      </c>
      <c r="C38" s="53">
        <f>SUM(C8:C35)+C37</f>
        <v>3411</v>
      </c>
      <c r="D38" s="41"/>
    </row>
    <row r="39" spans="1:4" x14ac:dyDescent="0.2">
      <c r="A39" s="54"/>
      <c r="B39" s="54"/>
      <c r="C39" s="44"/>
    </row>
    <row r="40" spans="1:4" x14ac:dyDescent="0.2">
      <c r="A40" s="84"/>
      <c r="B40" s="84"/>
      <c r="C40" s="84"/>
      <c r="D40" s="84"/>
    </row>
    <row r="41" spans="1:4" ht="16.5" customHeight="1" x14ac:dyDescent="0.25">
      <c r="B41" s="46"/>
    </row>
    <row r="44" spans="1:4" ht="15" x14ac:dyDescent="0.25">
      <c r="B44" s="46"/>
      <c r="C44" s="55"/>
    </row>
    <row r="45" spans="1:4" ht="15" x14ac:dyDescent="0.25">
      <c r="B45" s="55"/>
      <c r="C45" s="55"/>
    </row>
    <row r="46" spans="1:4" ht="15" x14ac:dyDescent="0.25">
      <c r="B46" s="46"/>
      <c r="C46" s="55"/>
    </row>
  </sheetData>
  <mergeCells count="5">
    <mergeCell ref="A3:D3"/>
    <mergeCell ref="A7:D7"/>
    <mergeCell ref="A4:D4"/>
    <mergeCell ref="A40:D40"/>
    <mergeCell ref="A36:D3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tabSelected="1" view="pageBreakPreview" zoomScale="60" zoomScaleNormal="100" workbookViewId="0">
      <selection activeCell="D1" sqref="D1"/>
    </sheetView>
  </sheetViews>
  <sheetFormatPr defaultColWidth="10.28515625" defaultRowHeight="14.25" x14ac:dyDescent="0.2"/>
  <cols>
    <col min="1" max="1" width="9.5703125" style="39" customWidth="1"/>
    <col min="2" max="2" width="20.85546875" style="39" customWidth="1"/>
    <col min="3" max="3" width="16" style="39" customWidth="1"/>
    <col min="4" max="4" width="20.28515625" style="39" customWidth="1"/>
    <col min="5" max="5" width="15.7109375" style="39" customWidth="1"/>
    <col min="6" max="6" width="10.85546875" style="39" bestFit="1" customWidth="1"/>
    <col min="7" max="7" width="10.28515625" style="39"/>
    <col min="8" max="8" width="11.28515625" style="39" customWidth="1"/>
    <col min="9" max="16384" width="10.28515625" style="39"/>
  </cols>
  <sheetData>
    <row r="1" spans="1:9" s="5" customFormat="1" ht="21" customHeight="1" x14ac:dyDescent="0.25"/>
    <row r="2" spans="1:9" s="5" customFormat="1" ht="21" customHeight="1" x14ac:dyDescent="0.25"/>
    <row r="3" spans="1:9" x14ac:dyDescent="0.2">
      <c r="F3" s="56"/>
      <c r="H3" s="56"/>
    </row>
    <row r="4" spans="1:9" ht="15" x14ac:dyDescent="0.25">
      <c r="A4" s="79" t="s">
        <v>53</v>
      </c>
      <c r="B4" s="79"/>
      <c r="C4" s="79"/>
      <c r="D4" s="79"/>
      <c r="E4" s="79"/>
      <c r="F4" s="45"/>
    </row>
    <row r="5" spans="1:9" ht="15" x14ac:dyDescent="0.25">
      <c r="A5" s="57" t="s">
        <v>52</v>
      </c>
      <c r="B5" s="57"/>
      <c r="C5" s="57"/>
      <c r="D5" s="57"/>
      <c r="E5" s="57"/>
      <c r="F5" s="57"/>
    </row>
    <row r="6" spans="1:9" ht="15" x14ac:dyDescent="0.25">
      <c r="A6" s="85"/>
      <c r="B6" s="85"/>
      <c r="C6" s="85"/>
      <c r="D6" s="85"/>
      <c r="E6" s="85"/>
      <c r="F6" s="85"/>
      <c r="G6" s="58"/>
    </row>
    <row r="7" spans="1:9" x14ac:dyDescent="0.2">
      <c r="F7" s="59"/>
      <c r="G7" s="58"/>
    </row>
    <row r="8" spans="1:9" ht="30" x14ac:dyDescent="0.2">
      <c r="A8" s="60" t="s">
        <v>27</v>
      </c>
      <c r="B8" s="60" t="s">
        <v>28</v>
      </c>
      <c r="C8" s="60" t="s">
        <v>29</v>
      </c>
      <c r="D8" s="61" t="s">
        <v>30</v>
      </c>
      <c r="E8" s="52" t="s">
        <v>54</v>
      </c>
      <c r="F8" s="59"/>
      <c r="G8" s="58"/>
      <c r="I8" s="62"/>
    </row>
    <row r="9" spans="1:9" s="5" customFormat="1" ht="24.95" customHeight="1" x14ac:dyDescent="0.25">
      <c r="A9" s="41">
        <v>1</v>
      </c>
      <c r="B9" s="41">
        <v>3491</v>
      </c>
      <c r="C9" s="63">
        <v>16</v>
      </c>
      <c r="D9" s="64">
        <v>1690</v>
      </c>
      <c r="E9" s="63" t="s">
        <v>31</v>
      </c>
      <c r="F9" s="65"/>
      <c r="G9" s="66"/>
    </row>
    <row r="10" spans="1:9" s="5" customFormat="1" ht="24.95" customHeight="1" x14ac:dyDescent="0.25">
      <c r="A10" s="41">
        <v>2</v>
      </c>
      <c r="B10" s="41">
        <v>3491</v>
      </c>
      <c r="C10" s="63">
        <v>18</v>
      </c>
      <c r="D10" s="63">
        <v>834</v>
      </c>
      <c r="E10" s="63" t="s">
        <v>31</v>
      </c>
      <c r="F10" s="65"/>
      <c r="G10" s="66"/>
    </row>
    <row r="11" spans="1:9" s="5" customFormat="1" ht="24.95" customHeight="1" x14ac:dyDescent="0.25">
      <c r="A11" s="41">
        <v>3</v>
      </c>
      <c r="B11" s="41">
        <v>3491</v>
      </c>
      <c r="C11" s="63">
        <v>40</v>
      </c>
      <c r="D11" s="63">
        <v>535</v>
      </c>
      <c r="E11" s="63" t="s">
        <v>31</v>
      </c>
      <c r="F11" s="65"/>
      <c r="G11" s="66"/>
    </row>
    <row r="12" spans="1:9" s="5" customFormat="1" ht="24.95" customHeight="1" x14ac:dyDescent="0.25">
      <c r="A12" s="41">
        <v>4</v>
      </c>
      <c r="B12" s="41">
        <v>3491</v>
      </c>
      <c r="C12" s="63">
        <v>51</v>
      </c>
      <c r="D12" s="63">
        <v>882</v>
      </c>
      <c r="E12" s="63" t="s">
        <v>31</v>
      </c>
      <c r="F12" s="65"/>
      <c r="G12" s="66"/>
    </row>
    <row r="13" spans="1:9" s="5" customFormat="1" ht="24.95" customHeight="1" x14ac:dyDescent="0.25">
      <c r="A13" s="41">
        <v>5</v>
      </c>
      <c r="B13" s="41">
        <v>3491</v>
      </c>
      <c r="C13" s="63">
        <v>53</v>
      </c>
      <c r="D13" s="63">
        <v>932</v>
      </c>
      <c r="E13" s="63" t="s">
        <v>31</v>
      </c>
      <c r="F13" s="67"/>
      <c r="G13" s="66"/>
    </row>
    <row r="14" spans="1:9" s="5" customFormat="1" ht="24.95" customHeight="1" x14ac:dyDescent="0.25">
      <c r="A14" s="41">
        <v>6</v>
      </c>
      <c r="B14" s="41">
        <v>3491</v>
      </c>
      <c r="C14" s="63">
        <v>58</v>
      </c>
      <c r="D14" s="63">
        <v>598</v>
      </c>
      <c r="E14" s="63" t="s">
        <v>31</v>
      </c>
      <c r="F14" s="65"/>
      <c r="G14" s="66"/>
    </row>
    <row r="15" spans="1:9" s="5" customFormat="1" ht="24.95" customHeight="1" x14ac:dyDescent="0.25">
      <c r="A15" s="41">
        <v>7</v>
      </c>
      <c r="B15" s="41">
        <v>3491</v>
      </c>
      <c r="C15" s="63">
        <v>78</v>
      </c>
      <c r="D15" s="63">
        <v>705</v>
      </c>
      <c r="E15" s="63" t="s">
        <v>31</v>
      </c>
      <c r="F15" s="65"/>
    </row>
    <row r="16" spans="1:9" ht="24.95" customHeight="1" x14ac:dyDescent="0.2">
      <c r="A16" s="86" t="s">
        <v>32</v>
      </c>
      <c r="B16" s="87"/>
      <c r="C16" s="88"/>
      <c r="D16" s="68">
        <f>SUM(D9:D15)</f>
        <v>6176</v>
      </c>
      <c r="E16" s="69"/>
    </row>
    <row r="28" spans="14:14" x14ac:dyDescent="0.2">
      <c r="N28" s="56"/>
    </row>
  </sheetData>
  <mergeCells count="3">
    <mergeCell ref="A6:F6"/>
    <mergeCell ref="A16:C16"/>
    <mergeCell ref="A4:E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D3A091F-3C83-4FAA-BC00-DF2AE714EAC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 tereny utwardzone</vt:lpstr>
      <vt:lpstr>tereny zielone</vt:lpstr>
      <vt:lpstr> powierzchnia dachów i o</vt:lpstr>
      <vt:lpstr>powierzchnia dachów</vt:lpstr>
      <vt:lpstr>' powierzchnia dachów i o'!Obszar_wydruku</vt:lpstr>
      <vt:lpstr>'powierzchnia dachów'!Obszar_wydruku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2025-02-07T07:30:29Z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5c5f476c-59a5-42b5-98c4-e6b54f4476c1</vt:lpwstr>
  </property>
  <property fmtid="{D5CDD505-2E9C-101B-9397-08002B2CF9AE}" pid="3" name="bjSaver">
    <vt:lpwstr>Ovta44VCpN6Vmp8aftKx06iZf0PhyQIj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10.80.32.46</vt:lpwstr>
  </property>
</Properties>
</file>