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2056" windowHeight="9288"/>
  </bookViews>
  <sheets>
    <sheet name="Zadanie nr 1" sheetId="1" r:id="rId1"/>
    <sheet name="Zadanie nr 2" sheetId="2" r:id="rId2"/>
    <sheet name="Zadanie nr 3" sheetId="5" r:id="rId3"/>
  </sheets>
  <calcPr calcId="125725"/>
</workbook>
</file>

<file path=xl/calcChain.xml><?xml version="1.0" encoding="utf-8"?>
<calcChain xmlns="http://schemas.openxmlformats.org/spreadsheetml/2006/main">
  <c r="H7" i="5"/>
  <c r="J7" s="1"/>
  <c r="H6"/>
  <c r="J6" s="1"/>
  <c r="J8" s="1"/>
  <c r="H7" i="2"/>
  <c r="J7" s="1"/>
  <c r="K7" s="1"/>
  <c r="H8"/>
  <c r="J8" s="1"/>
  <c r="H9"/>
  <c r="H10"/>
  <c r="H6"/>
  <c r="H11" s="1"/>
  <c r="H7" i="1"/>
  <c r="J7" s="1"/>
  <c r="H8"/>
  <c r="J8" s="1"/>
  <c r="H9"/>
  <c r="H10"/>
  <c r="H11"/>
  <c r="H12"/>
  <c r="H13"/>
  <c r="H14"/>
  <c r="H15"/>
  <c r="J15" s="1"/>
  <c r="H16"/>
  <c r="J16" s="1"/>
  <c r="H17"/>
  <c r="H18"/>
  <c r="H19"/>
  <c r="H20"/>
  <c r="H21"/>
  <c r="J21" s="1"/>
  <c r="K21" s="1"/>
  <c r="H22"/>
  <c r="H23"/>
  <c r="J23" s="1"/>
  <c r="H24"/>
  <c r="J24" s="1"/>
  <c r="H25"/>
  <c r="H26"/>
  <c r="H27"/>
  <c r="H28"/>
  <c r="H29"/>
  <c r="H30"/>
  <c r="H31"/>
  <c r="J31" s="1"/>
  <c r="H32"/>
  <c r="J32" s="1"/>
  <c r="H33"/>
  <c r="H34"/>
  <c r="H35"/>
  <c r="H36"/>
  <c r="H37"/>
  <c r="H38"/>
  <c r="H39"/>
  <c r="J39" s="1"/>
  <c r="H40"/>
  <c r="J40" s="1"/>
  <c r="H41"/>
  <c r="H42"/>
  <c r="J42" s="1"/>
  <c r="H43"/>
  <c r="H44"/>
  <c r="H45"/>
  <c r="H46"/>
  <c r="H47"/>
  <c r="J47" s="1"/>
  <c r="H48"/>
  <c r="J48" s="1"/>
  <c r="H49"/>
  <c r="H50"/>
  <c r="H51"/>
  <c r="H52"/>
  <c r="H53"/>
  <c r="K53" s="1"/>
  <c r="H54"/>
  <c r="H55"/>
  <c r="H56"/>
  <c r="J56" s="1"/>
  <c r="H57"/>
  <c r="H58"/>
  <c r="H59"/>
  <c r="J59" s="1"/>
  <c r="K59" s="1"/>
  <c r="H60"/>
  <c r="H61"/>
  <c r="K61" s="1"/>
  <c r="H62"/>
  <c r="H63"/>
  <c r="J63" s="1"/>
  <c r="H64"/>
  <c r="J64" s="1"/>
  <c r="H65"/>
  <c r="H66"/>
  <c r="H67"/>
  <c r="J67" s="1"/>
  <c r="K67" s="1"/>
  <c r="H68"/>
  <c r="H69"/>
  <c r="J69" s="1"/>
  <c r="K69" s="1"/>
  <c r="H70"/>
  <c r="H71"/>
  <c r="H72"/>
  <c r="J72" s="1"/>
  <c r="H73"/>
  <c r="H74"/>
  <c r="H75"/>
  <c r="H76"/>
  <c r="H77"/>
  <c r="H78"/>
  <c r="H79"/>
  <c r="J79" s="1"/>
  <c r="H80"/>
  <c r="J80" s="1"/>
  <c r="H81"/>
  <c r="H82"/>
  <c r="H83"/>
  <c r="H84"/>
  <c r="H85"/>
  <c r="K85" s="1"/>
  <c r="H86"/>
  <c r="H87"/>
  <c r="H6"/>
  <c r="J6" s="1"/>
  <c r="K14"/>
  <c r="K26"/>
  <c r="K46"/>
  <c r="K54"/>
  <c r="K62"/>
  <c r="K74"/>
  <c r="J9"/>
  <c r="J10"/>
  <c r="K10" s="1"/>
  <c r="J11"/>
  <c r="K11" s="1"/>
  <c r="J12"/>
  <c r="J14"/>
  <c r="J17"/>
  <c r="J18"/>
  <c r="K18" s="1"/>
  <c r="J19"/>
  <c r="K19" s="1"/>
  <c r="J20"/>
  <c r="J22"/>
  <c r="K22" s="1"/>
  <c r="J25"/>
  <c r="J26"/>
  <c r="J27"/>
  <c r="K27" s="1"/>
  <c r="J28"/>
  <c r="J30"/>
  <c r="K30" s="1"/>
  <c r="J33"/>
  <c r="J34"/>
  <c r="K34" s="1"/>
  <c r="J35"/>
  <c r="K35" s="1"/>
  <c r="J36"/>
  <c r="J38"/>
  <c r="K38" s="1"/>
  <c r="J41"/>
  <c r="J43"/>
  <c r="K43" s="1"/>
  <c r="J44"/>
  <c r="J46"/>
  <c r="J49"/>
  <c r="J50"/>
  <c r="K50" s="1"/>
  <c r="J51"/>
  <c r="K51" s="1"/>
  <c r="J52"/>
  <c r="J53"/>
  <c r="J54"/>
  <c r="J57"/>
  <c r="J58"/>
  <c r="K58" s="1"/>
  <c r="J60"/>
  <c r="J61"/>
  <c r="J62"/>
  <c r="J65"/>
  <c r="J66"/>
  <c r="K66" s="1"/>
  <c r="J68"/>
  <c r="J70"/>
  <c r="K70" s="1"/>
  <c r="J73"/>
  <c r="J74"/>
  <c r="J75"/>
  <c r="K75" s="1"/>
  <c r="J76"/>
  <c r="J78"/>
  <c r="K78" s="1"/>
  <c r="J81"/>
  <c r="J82"/>
  <c r="K82" s="1"/>
  <c r="J83"/>
  <c r="K83" s="1"/>
  <c r="J84"/>
  <c r="J85"/>
  <c r="J86"/>
  <c r="K86" s="1"/>
  <c r="K77" l="1"/>
  <c r="K45"/>
  <c r="K13"/>
  <c r="J77"/>
  <c r="J45"/>
  <c r="J13"/>
  <c r="K81"/>
  <c r="K73"/>
  <c r="K65"/>
  <c r="K57"/>
  <c r="K49"/>
  <c r="K41"/>
  <c r="K33"/>
  <c r="K25"/>
  <c r="K17"/>
  <c r="K9"/>
  <c r="H88"/>
  <c r="J37"/>
  <c r="K37" s="1"/>
  <c r="K84"/>
  <c r="K76"/>
  <c r="K68"/>
  <c r="K60"/>
  <c r="K52"/>
  <c r="K44"/>
  <c r="K36"/>
  <c r="K28"/>
  <c r="K20"/>
  <c r="K12"/>
  <c r="K9" i="2"/>
  <c r="J10"/>
  <c r="K10" s="1"/>
  <c r="J9"/>
  <c r="K6"/>
  <c r="J6"/>
  <c r="K8"/>
  <c r="H8" i="5"/>
  <c r="K7"/>
  <c r="K6"/>
  <c r="K8" s="1"/>
  <c r="K42" i="1"/>
  <c r="J29"/>
  <c r="J88" s="1"/>
  <c r="K79"/>
  <c r="K63"/>
  <c r="K47"/>
  <c r="K39"/>
  <c r="K23"/>
  <c r="K15"/>
  <c r="K7"/>
  <c r="J87"/>
  <c r="K87" s="1"/>
  <c r="J71"/>
  <c r="K71" s="1"/>
  <c r="J55"/>
  <c r="K55" s="1"/>
  <c r="K80"/>
  <c r="K72"/>
  <c r="K64"/>
  <c r="K56"/>
  <c r="K40"/>
  <c r="K32"/>
  <c r="K24"/>
  <c r="K16"/>
  <c r="K8"/>
  <c r="K31"/>
  <c r="K48"/>
  <c r="K6"/>
  <c r="K29" l="1"/>
  <c r="K88" s="1"/>
  <c r="K11" i="2"/>
  <c r="J11"/>
</calcChain>
</file>

<file path=xl/sharedStrings.xml><?xml version="1.0" encoding="utf-8"?>
<sst xmlns="http://schemas.openxmlformats.org/spreadsheetml/2006/main" count="526" uniqueCount="331">
  <si>
    <r>
      <rPr>
        <b/>
        <sz val="10"/>
        <rFont val="Arial"/>
        <family val="2"/>
        <charset val="238"/>
      </rPr>
      <t>FORMULARZ CENOWY</t>
    </r>
    <r>
      <rPr>
        <b/>
        <sz val="10"/>
        <color rgb="FFFF0000"/>
        <rFont val="Arial"/>
        <family val="2"/>
        <charset val="238"/>
      </rPr>
      <t xml:space="preserve"> </t>
    </r>
  </si>
  <si>
    <t>Lp.</t>
  </si>
  <si>
    <t xml:space="preserve">Określenie przedmiotu zamówienia </t>
  </si>
  <si>
    <t xml:space="preserve">Postać </t>
  </si>
  <si>
    <t>Dawka</t>
  </si>
  <si>
    <t>j.m.</t>
  </si>
  <si>
    <t xml:space="preserve">Ilość </t>
  </si>
  <si>
    <t xml:space="preserve">Cena netto        </t>
  </si>
  <si>
    <t xml:space="preserve">Wartość netto             </t>
  </si>
  <si>
    <t>VAT %</t>
  </si>
  <si>
    <t xml:space="preserve">Wartość VAT </t>
  </si>
  <si>
    <t xml:space="preserve">Wartość brutto                     </t>
  </si>
  <si>
    <t xml:space="preserve">Nazwa handlowa leku, dawka, producent </t>
  </si>
  <si>
    <t>1.</t>
  </si>
  <si>
    <t>2.</t>
  </si>
  <si>
    <t>3.</t>
  </si>
  <si>
    <t>4.</t>
  </si>
  <si>
    <t>5.</t>
  </si>
  <si>
    <t>6.</t>
  </si>
  <si>
    <t>7.</t>
  </si>
  <si>
    <t>6 x 7 = 8.</t>
  </si>
  <si>
    <t>9.</t>
  </si>
  <si>
    <t>8 x 9 = 10.</t>
  </si>
  <si>
    <t>8 + 10 = 11.</t>
  </si>
  <si>
    <t>12.</t>
  </si>
  <si>
    <t xml:space="preserve">ACETYLOCYSTEINUM </t>
  </si>
  <si>
    <t>inj./iv. (roztwór),          5 amp. a 3 ml</t>
  </si>
  <si>
    <t>100 mg/ml</t>
  </si>
  <si>
    <t>op.</t>
  </si>
  <si>
    <t>ACIDUM ASCORBICUM</t>
  </si>
  <si>
    <t>roztw. do wstrz.,          10 amp. 5 ml</t>
  </si>
  <si>
    <t>500 mg/5 ml</t>
  </si>
  <si>
    <t>ACIDUM TRANEXAMICUM</t>
  </si>
  <si>
    <t>roztw. do wstrz.,             5 amp. 5 ml</t>
  </si>
  <si>
    <t>AMANTADINE SULFATE</t>
  </si>
  <si>
    <t>inf.doż (roztw.),             10 but. a 500 ml</t>
  </si>
  <si>
    <t>200 mg/500 ml</t>
  </si>
  <si>
    <t xml:space="preserve">AMBROKSOLI HYDROCHLORIDIUM </t>
  </si>
  <si>
    <t xml:space="preserve">roztwór do wstrzyk. 10 amp. a 2 ml </t>
  </si>
  <si>
    <t>15 mg/ 2 ml</t>
  </si>
  <si>
    <t>AMOXICILLINUM + ACIDUM CLAVULANICUM</t>
  </si>
  <si>
    <t>inf. doż./inj. (prosz. do przyg. roztw.), 1 fiolka</t>
  </si>
  <si>
    <t>500 mg+100 mg</t>
  </si>
  <si>
    <t>ANTAZOLINUM</t>
  </si>
  <si>
    <t>roztw. do wstrzyk.,              10 amp. 2 ml</t>
  </si>
  <si>
    <t>50 mg/ml</t>
  </si>
  <si>
    <t>8.</t>
  </si>
  <si>
    <t>AQUA PRO INIECTIONE</t>
  </si>
  <si>
    <t>rozp. do sporz. leków, 100 amp. 5 ml</t>
  </si>
  <si>
    <t xml:space="preserve">nie dotyczy </t>
  </si>
  <si>
    <t>rozp. do sporz. leków, 100 amp. 10 ml</t>
  </si>
  <si>
    <t>10.</t>
  </si>
  <si>
    <t>ATROPINI SULFAS</t>
  </si>
  <si>
    <t>roztw. do wstrzyk.,      10 amp. 1 ml</t>
  </si>
  <si>
    <t>0,5 mg/1 ml</t>
  </si>
  <si>
    <t>11.</t>
  </si>
  <si>
    <t>roztw. do wstrzyk.,   10 amp. 1 ml</t>
  </si>
  <si>
    <t>1 mg/1 ml</t>
  </si>
  <si>
    <t>Betamethasone dipropionate+ Bethamesthasone sodium phosphate</t>
  </si>
  <si>
    <t>inj. (zaw.),                      5 amp. 1 ml</t>
  </si>
  <si>
    <t>(6,43 mg+2,63 mg)/ml</t>
  </si>
  <si>
    <t>13.</t>
  </si>
  <si>
    <t>BETAMETHASONUM</t>
  </si>
  <si>
    <t>inf. (roztw.),                 1 amp. 1 ml</t>
  </si>
  <si>
    <t>4 mg/ml</t>
  </si>
  <si>
    <t>14.</t>
  </si>
  <si>
    <t>BIPERIDENUM</t>
  </si>
  <si>
    <t>roztw do wstrz.,                 5 amp. 1 ml</t>
  </si>
  <si>
    <t>5 mg/1 ml</t>
  </si>
  <si>
    <t>15.</t>
  </si>
  <si>
    <t>BUPIVACAINUM HYDROCHLORIDUM</t>
  </si>
  <si>
    <t>roztw do wstrzyk.,             5 fiol. 20 ml</t>
  </si>
  <si>
    <t>16.</t>
  </si>
  <si>
    <t>roztw do wstrzyk.,            10 amp. 10 ml</t>
  </si>
  <si>
    <t>17.</t>
  </si>
  <si>
    <t>CALCII CHLORIDUM</t>
  </si>
  <si>
    <t>inj. doż. (roztw.),             10 amp. 10 ml</t>
  </si>
  <si>
    <t>67 mg/ml</t>
  </si>
  <si>
    <t>18.</t>
  </si>
  <si>
    <t xml:space="preserve">CALCII GLUCONAS </t>
  </si>
  <si>
    <t>r-r do wstrzykiwań,       10 amp. 10 ml</t>
  </si>
  <si>
    <t>19.</t>
  </si>
  <si>
    <t>CARBETOCINUM</t>
  </si>
  <si>
    <t>roztw. do wstrzyk., 5 fiol. 1 ml</t>
  </si>
  <si>
    <t>100 mcg/1 ml</t>
  </si>
  <si>
    <t>20.</t>
  </si>
  <si>
    <t>CEFEPIMUM</t>
  </si>
  <si>
    <t>proszek do sporz. roztw. do wstrzyk. i inf., 10 fiolek 20 ml</t>
  </si>
  <si>
    <t>1 g</t>
  </si>
  <si>
    <t>21.</t>
  </si>
  <si>
    <t>2 g</t>
  </si>
  <si>
    <t>22.</t>
  </si>
  <si>
    <t>CYANOCOBALAMINUM</t>
  </si>
  <si>
    <t>roztw. do wstrzyk.,  10 amp. 1 ml</t>
  </si>
  <si>
    <t>0,1 mg/1 ml</t>
  </si>
  <si>
    <t>23.</t>
  </si>
  <si>
    <t>roztw. do wstrzyk.,          5 amp. 2 ml</t>
  </si>
  <si>
    <t>0,5 mg/ml</t>
  </si>
  <si>
    <t>24.</t>
  </si>
  <si>
    <t xml:space="preserve">DICLOFENACUM </t>
  </si>
  <si>
    <t>75 mg/3 ml</t>
  </si>
  <si>
    <t>25.</t>
  </si>
  <si>
    <t xml:space="preserve">DOBUTAMINUM  </t>
  </si>
  <si>
    <t>inf. doż. (liof. do przyg. roztw.) a 1 fiolka</t>
  </si>
  <si>
    <t xml:space="preserve">250 mg </t>
  </si>
  <si>
    <t>26.</t>
  </si>
  <si>
    <t>DROTRAVERINI HYDROCHLORIDUM</t>
  </si>
  <si>
    <t>inj. dom./doż./podsk. (roztw), 5 amp. 2 ml</t>
  </si>
  <si>
    <t>40 mg/2 ml</t>
  </si>
  <si>
    <t>27.</t>
  </si>
  <si>
    <t>ESOMEPRAZOLE</t>
  </si>
  <si>
    <t>inf. (prosz. do przyg. roztw.), 10 fiol.</t>
  </si>
  <si>
    <t>40 mg</t>
  </si>
  <si>
    <t>28.</t>
  </si>
  <si>
    <t>ETAMSYLATUM</t>
  </si>
  <si>
    <t>roztw. do wstrzyk.,        5 amp. 2 ml</t>
  </si>
  <si>
    <t>125 mg/ml</t>
  </si>
  <si>
    <t>29.</t>
  </si>
  <si>
    <t>roztw. do wstrzyk.,  50 amp. 2 ml</t>
  </si>
  <si>
    <t>30.</t>
  </si>
  <si>
    <t>ETOMIDATUM</t>
  </si>
  <si>
    <t>roztw. do wstrzyk.,          5 amp. 10 ml</t>
  </si>
  <si>
    <t>20 mg/10 ml</t>
  </si>
  <si>
    <t>31.</t>
  </si>
  <si>
    <t>inj.doż. (emulsja),            10 amp. 10 ml</t>
  </si>
  <si>
    <t>32.</t>
  </si>
  <si>
    <t>FILGRASTIMUM</t>
  </si>
  <si>
    <t>inf./inj. (roztwór),        1 amp.- strzyk. 0,5 ml</t>
  </si>
  <si>
    <t>48 mln j.m.</t>
  </si>
  <si>
    <t>33.</t>
  </si>
  <si>
    <t>FLUMAZENILUM</t>
  </si>
  <si>
    <t>roztw. do wstrzyk.,       5 amp. 5 ml</t>
  </si>
  <si>
    <t>34.</t>
  </si>
  <si>
    <t>GALANTAMINI HYDROBROMIDUM</t>
  </si>
  <si>
    <t>2,5 mg/ml</t>
  </si>
  <si>
    <t>35.</t>
  </si>
  <si>
    <t>5 mg/ml</t>
  </si>
  <si>
    <t>36.</t>
  </si>
  <si>
    <t>GLICEROLI TRINITRAS</t>
  </si>
  <si>
    <t>r-r do wstrzyk.,              10 amp. 10 ml</t>
  </si>
  <si>
    <t>1 mg/ml</t>
  </si>
  <si>
    <t>37.</t>
  </si>
  <si>
    <t>GLUCAGONUM</t>
  </si>
  <si>
    <t>inj. (prosz.+rozp.),       1 fiol.+1amp.- strzyk.</t>
  </si>
  <si>
    <t>38.</t>
  </si>
  <si>
    <t>GLUCOSUM</t>
  </si>
  <si>
    <t>roztw. do wstrz.,               10 amp. 10 ml</t>
  </si>
  <si>
    <t>39.</t>
  </si>
  <si>
    <t>40.</t>
  </si>
  <si>
    <t>HYDROXYZINUM</t>
  </si>
  <si>
    <t>roztw. do wstrz.,             5 amp. 2 ml</t>
  </si>
  <si>
    <t>41.</t>
  </si>
  <si>
    <t>HYOSCINI BUTYLBROMIDUM</t>
  </si>
  <si>
    <t>20 mg/1 ml</t>
  </si>
  <si>
    <t>42.</t>
  </si>
  <si>
    <t>inf./inj. (konc. do przyg. roztw.),               10 fiol. 5 ml</t>
  </si>
  <si>
    <t>43.</t>
  </si>
  <si>
    <t>LIDOCAINUM + METHYLPREDNISOLONUM</t>
  </si>
  <si>
    <t>roztw. do wstrzyk.,     1 fiol.+1% r. lidokainy</t>
  </si>
  <si>
    <t>(40 mg+10 mg)/ ml</t>
  </si>
  <si>
    <t>44.</t>
  </si>
  <si>
    <t>METHYLPREDNISOLONUM ACETICUM</t>
  </si>
  <si>
    <t xml:space="preserve">roztw. do wstrzyk.,    1 fiol. a 1 ml </t>
  </si>
  <si>
    <t>40 mg/1 ml</t>
  </si>
  <si>
    <t>45.</t>
  </si>
  <si>
    <t>MAGNESII SULFAS</t>
  </si>
  <si>
    <t>roztw. do wstrzyk.,      10 amp. 10 ml</t>
  </si>
  <si>
    <t>200 mg/ml</t>
  </si>
  <si>
    <t>46.</t>
  </si>
  <si>
    <t>METHYLPREDNISOLONE</t>
  </si>
  <si>
    <t>inj. (prosz.+rozp. do przyg. roztworu)</t>
  </si>
  <si>
    <t>1000 mg</t>
  </si>
  <si>
    <t>47.</t>
  </si>
  <si>
    <t xml:space="preserve">METHYLPREDNISOLONUM </t>
  </si>
  <si>
    <t>inj. (proszek+rozp. do przyg. roztw.), 1 fiolka prosz.+rozp.</t>
  </si>
  <si>
    <t>48.</t>
  </si>
  <si>
    <t>METHYLPREDNISOLONUM</t>
  </si>
  <si>
    <t>proszek i rozpusz. do sporz. roztw. do wstrzyk., 1 fiol.+rozp. 8ml</t>
  </si>
  <si>
    <t>500 mg</t>
  </si>
  <si>
    <t>49.</t>
  </si>
  <si>
    <t>NALBUPHINI HYDROCHLORIDUM</t>
  </si>
  <si>
    <t>r-r do wstrzk.,            10 amp. 2 ml</t>
  </si>
  <si>
    <t>10 mg/ml</t>
  </si>
  <si>
    <t>50.</t>
  </si>
  <si>
    <t>NATRII  CHLORIDUM</t>
  </si>
  <si>
    <t>roztw. do wstrzyk., 100 amp. 10 ml</t>
  </si>
  <si>
    <t>51.</t>
  </si>
  <si>
    <t>NATRII CHLORIDUM</t>
  </si>
  <si>
    <t>52.</t>
  </si>
  <si>
    <t>NATRII HYDROCARBONAS</t>
  </si>
  <si>
    <t>roztw. do wstrzyk.,         10 amp. 20 ml</t>
  </si>
  <si>
    <t>53.</t>
  </si>
  <si>
    <t>NEOSTIGMINI METHYLSULFAS</t>
  </si>
  <si>
    <t>roztw. do wstrz.,            10 amp. 1 ml</t>
  </si>
  <si>
    <t>54.</t>
  </si>
  <si>
    <t>NIMODIPINUM</t>
  </si>
  <si>
    <t>roztw. do wstrzyk.,     1 but. 50 ml</t>
  </si>
  <si>
    <t>0,2 mg/ml</t>
  </si>
  <si>
    <t>55.</t>
  </si>
  <si>
    <t>OCTREOTIDUM</t>
  </si>
  <si>
    <t>inj. (roztw.).,  5 amp. a 1 ml</t>
  </si>
  <si>
    <t>0,1 mg/ml</t>
  </si>
  <si>
    <t>56.</t>
  </si>
  <si>
    <t>ONDANSETRONUM HYDROCHLORIDUM</t>
  </si>
  <si>
    <t>inj. (roztw.),                  5 amp. 4 ml</t>
  </si>
  <si>
    <t>2 mg/ml</t>
  </si>
  <si>
    <t>57.</t>
  </si>
  <si>
    <t>inj. (roztw.),                     5 amp. 2 ml</t>
  </si>
  <si>
    <t xml:space="preserve">2 mg/ml </t>
  </si>
  <si>
    <t>58.</t>
  </si>
  <si>
    <t>ORNITHINI ASPARTAS</t>
  </si>
  <si>
    <t>r-r do inf.,                  10 amp. 10 ml</t>
  </si>
  <si>
    <t>500 mg/ml</t>
  </si>
  <si>
    <t>59.</t>
  </si>
  <si>
    <t>OXYTOCIN</t>
  </si>
  <si>
    <t>roztw. do wstrzyk.,           10 amp. 1 ml</t>
  </si>
  <si>
    <t>5 j.m./ml</t>
  </si>
  <si>
    <t>60.</t>
  </si>
  <si>
    <t>PANTOPRAZOLUM</t>
  </si>
  <si>
    <t>inf.proszek do sporządzenia r-r do wstrzyk. , 10 fiol.</t>
  </si>
  <si>
    <t>61.</t>
  </si>
  <si>
    <t xml:space="preserve">PHENYTOINUM NATRICUM </t>
  </si>
  <si>
    <t>roztw. do wstrzyk.,          5 fiol. 5 ml</t>
  </si>
  <si>
    <t>62.</t>
  </si>
  <si>
    <t>PHYTOMENADIONUM</t>
  </si>
  <si>
    <t>roztw. do wstrzyk.,        5 amp. 1 ml</t>
  </si>
  <si>
    <t>10 mg/1 ml</t>
  </si>
  <si>
    <t>63.</t>
  </si>
  <si>
    <t>PIPECURONII  BROMIDUM</t>
  </si>
  <si>
    <t>inj. (liof.+rozp.),             25 fiol.+25 amp. rozp.</t>
  </si>
  <si>
    <t>4 mg</t>
  </si>
  <si>
    <t>64.</t>
  </si>
  <si>
    <t>PREDNISOLONI HEMISUCCINAS</t>
  </si>
  <si>
    <t>inj. (prosz.+rozp. do przyg. roztw.),               1 fiol.(+1 rozp. 5 ml)</t>
  </si>
  <si>
    <t>250 mg</t>
  </si>
  <si>
    <t>65.</t>
  </si>
  <si>
    <t>inj. (prosz.+rozp. do przyg. roztw.),              1 fiol.(+1 rozp. 10 ml)</t>
  </si>
  <si>
    <t>66.</t>
  </si>
  <si>
    <t>inj. (prosz.+rozp. do przyg. roztw.),               3 amp.(+1 rozp. 2 ml)</t>
  </si>
  <si>
    <t>25 mg</t>
  </si>
  <si>
    <t>67.</t>
  </si>
  <si>
    <t>inj. (prosz.+rozp. do przyg. roztw.),                  3 amp.(+1 rozp. 2 ml)</t>
  </si>
  <si>
    <t>50 mg</t>
  </si>
  <si>
    <t>68.</t>
  </si>
  <si>
    <t>PROPAFENONI HYDROCHLORIDUM</t>
  </si>
  <si>
    <t>roztw. do wstrzyk.,          5 amp. 20 ml</t>
  </si>
  <si>
    <t>70 mg/20 ml</t>
  </si>
  <si>
    <t>69.</t>
  </si>
  <si>
    <t xml:space="preserve">PROTAMINUM               </t>
  </si>
  <si>
    <t>r-r do wstrzykiwań,        10 amp. a 5 ml</t>
  </si>
  <si>
    <t>70.</t>
  </si>
  <si>
    <t xml:space="preserve">TERLIPRESSINI ACETAS </t>
  </si>
  <si>
    <t>roztw. do wstrzyk.,             5 fiol. a 5 ml</t>
  </si>
  <si>
    <t>0,2 mg/1 ml</t>
  </si>
  <si>
    <t>71.</t>
  </si>
  <si>
    <t>TETANUS VACCINUM</t>
  </si>
  <si>
    <t>roztw. do wstrzyk.,            1 amp. 0,5 ml</t>
  </si>
  <si>
    <t>72.</t>
  </si>
  <si>
    <t>THEOPHYLLINUM</t>
  </si>
  <si>
    <t>r-r do wstrzyk. i inf.,            5 amp.</t>
  </si>
  <si>
    <t>20 mg/ml</t>
  </si>
  <si>
    <t>73.</t>
  </si>
  <si>
    <t>THIAMINUM</t>
  </si>
  <si>
    <t>roztw. do wstrz.,              10 amp. 1 ml</t>
  </si>
  <si>
    <t>50 mg/1 ml</t>
  </si>
  <si>
    <t>74.</t>
  </si>
  <si>
    <t>THIETHYLPERAZINUM</t>
  </si>
  <si>
    <t>roztw. do wstrzyk.,         5 amp. 1 ml</t>
  </si>
  <si>
    <t>6,5 mg/1 ml</t>
  </si>
  <si>
    <t>75.</t>
  </si>
  <si>
    <t>THIOCTIC ACID</t>
  </si>
  <si>
    <t>inf. doż. (roztw.),             10 fiol.</t>
  </si>
  <si>
    <t>600 mg/50 ml</t>
  </si>
  <si>
    <t>76.</t>
  </si>
  <si>
    <t>THIOPENTALUM</t>
  </si>
  <si>
    <t>inf. (prosz. do sporz. roztw.), 10 fiol.</t>
  </si>
  <si>
    <t>77.</t>
  </si>
  <si>
    <t xml:space="preserve">MEROPENEMUM </t>
  </si>
  <si>
    <t>proszek do przyg. roztw. do wstrzyk. a 10 fiol</t>
  </si>
  <si>
    <t xml:space="preserve">1000 mg </t>
  </si>
  <si>
    <t>78.</t>
  </si>
  <si>
    <t>MEROPENEM trójwodny w ilości odpowiadającej 1 g meropenemu i 1 g waborbaktamu</t>
  </si>
  <si>
    <t>proszek do sporz. konc. roztw. do infuzji, 6 fiol.</t>
  </si>
  <si>
    <t>1 g+1 g</t>
  </si>
  <si>
    <t>79.</t>
  </si>
  <si>
    <t>VINPOCETINUM</t>
  </si>
  <si>
    <t>roztw. do wstrzyk.,   10 amp. 2 ml</t>
  </si>
  <si>
    <t>10 mg/2 ml</t>
  </si>
  <si>
    <t xml:space="preserve">Razem </t>
  </si>
  <si>
    <t xml:space="preserve">FORMULARZ CENOWY </t>
  </si>
  <si>
    <t xml:space="preserve">1. </t>
  </si>
  <si>
    <t>IMMUNOGLOBULINA ANTY - D</t>
  </si>
  <si>
    <t>roztw. do wstrzyk., 1 ampułkostrzykawka/2 ml</t>
  </si>
  <si>
    <t>0,3 mg/2 ml</t>
  </si>
  <si>
    <t>roztw. do wstrzyk.,1 ampułkostrzykawka/1 ml</t>
  </si>
  <si>
    <t>0,15 mg/ml</t>
  </si>
  <si>
    <t>tabl., 20 szt.</t>
  </si>
  <si>
    <t>2,5mg</t>
  </si>
  <si>
    <t>tabl. powl., 28 szt.</t>
  </si>
  <si>
    <t>100mg</t>
  </si>
  <si>
    <t>roztw. do wstrz., 1 fiol. x 5 ml</t>
  </si>
  <si>
    <t>80.</t>
  </si>
  <si>
    <t>81.</t>
  </si>
  <si>
    <t>82.</t>
  </si>
  <si>
    <t>LEVETIRACETAM</t>
  </si>
  <si>
    <t>METHOTREXATUM</t>
  </si>
  <si>
    <t>SITAGLIPTINUM</t>
  </si>
  <si>
    <t>MIDODRINI HYDROCHLORIDUM</t>
  </si>
  <si>
    <t>Propofol EDTA</t>
  </si>
  <si>
    <t>emulsja do wstrz., 1 amp.-strz. a 50ml</t>
  </si>
  <si>
    <t>Sugammadexum</t>
  </si>
  <si>
    <t>roztw. do wstrz., 10 fiol. 2 ml</t>
  </si>
  <si>
    <t xml:space="preserve">2. </t>
  </si>
  <si>
    <t xml:space="preserve">3. </t>
  </si>
  <si>
    <t>proszek (fiolka) + rozp. do sporz. roztw. do wstrz.</t>
  </si>
  <si>
    <t>Aztreonamum</t>
  </si>
  <si>
    <t xml:space="preserve">4. </t>
  </si>
  <si>
    <t xml:space="preserve">5. </t>
  </si>
  <si>
    <t>roztw. do inf., 1 fiol. 100 ml</t>
  </si>
  <si>
    <t>roztw. do inf., 1 fiol. 200 ml</t>
  </si>
  <si>
    <t>Immunoglobulinum humanum normale ad usum intravenosum, wskazanie u pacjentów z zespołem Guillain–Barré</t>
  </si>
  <si>
    <t>Załącznik nr 2.3 do SWZ</t>
  </si>
  <si>
    <t>Lek do zastosowania poza programem lekowym</t>
  </si>
  <si>
    <t>UWAGA!</t>
  </si>
  <si>
    <t>Załącznik nr 2.1 do SWZ</t>
  </si>
  <si>
    <t>roztw. do wstrzyk.        5 amp. 3 ml</t>
  </si>
  <si>
    <t>95 mg/1 ml lub 95,5 mg/1 ml</t>
  </si>
  <si>
    <t>Zadanie nr 1 - Leki do iniekcji</t>
  </si>
  <si>
    <t>Zadanie nr 2- Leki do iniekcji II</t>
  </si>
  <si>
    <t>Zadanie nr 3- Immunoglobuliny</t>
  </si>
  <si>
    <t>Załącznik nr 2.2 do SWZ</t>
  </si>
</sst>
</file>

<file path=xl/styles.xml><?xml version="1.0" encoding="utf-8"?>
<styleSheet xmlns="http://schemas.openxmlformats.org/spreadsheetml/2006/main">
  <numFmts count="8">
    <numFmt numFmtId="43" formatCode="_-* #,##0.00\ _z_ł_-;\-* #,##0.00\ _z_ł_-;_-* &quot;-&quot;??\ _z_ł_-;_-@_-"/>
    <numFmt numFmtId="164" formatCode="_-* #,##0.00\ _z_ł_-;\-* #,##0.00\ _z_ł_-;_-* \-??\ _z_ł_-;_-@_-"/>
    <numFmt numFmtId="165" formatCode="0.0%"/>
    <numFmt numFmtId="166" formatCode="[$-415]General"/>
    <numFmt numFmtId="167" formatCode="\ #,##0.00&quot;      &quot;;\-#,##0.00&quot;      &quot;;&quot; -&quot;#&quot;      &quot;;\ @\ "/>
    <numFmt numFmtId="168" formatCode="\ #,##0.00&quot;    &quot;;\-#,##0.00&quot;    &quot;;&quot; -&quot;00&quot;    &quot;;\ @\ "/>
    <numFmt numFmtId="169" formatCode="&quot; &quot;#,##0.00&quot; &quot;;&quot;-&quot;#,##0.00&quot; &quot;;&quot; -&quot;#&quot; &quot;;&quot; &quot;@&quot; &quot;"/>
    <numFmt numFmtId="170" formatCode="_-* #,##0.00&quot; zł&quot;_-;\-* #,##0.00&quot; zł&quot;_-;_-* \-??&quot; zł&quot;_-;_-@_-"/>
  </numFmts>
  <fonts count="54">
    <font>
      <sz val="11"/>
      <color rgb="FF00000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1"/>
      <color rgb="FFFFFFFF"/>
      <name val="Czcionka tekstu podstawowego"/>
      <family val="2"/>
      <charset val="238"/>
    </font>
    <font>
      <b/>
      <sz val="11"/>
      <color rgb="FF000000"/>
      <name val="Czcionka tekstu podstawowego"/>
      <family val="2"/>
      <charset val="238"/>
    </font>
    <font>
      <sz val="11"/>
      <color rgb="FFCC0000"/>
      <name val="Czcionka tekstu podstawowego"/>
      <family val="2"/>
      <charset val="238"/>
    </font>
    <font>
      <i/>
      <sz val="11"/>
      <color rgb="FF808080"/>
      <name val="Czcionka tekstu podstawowego"/>
      <family val="2"/>
      <charset val="238"/>
    </font>
    <font>
      <sz val="11"/>
      <color rgb="FF006600"/>
      <name val="Czcionka tekstu podstawowego"/>
      <family val="2"/>
      <charset val="238"/>
    </font>
    <font>
      <b/>
      <sz val="18"/>
      <color rgb="FF000000"/>
      <name val="Czcionka tekstu podstawowego"/>
      <family val="2"/>
      <charset val="238"/>
    </font>
    <font>
      <b/>
      <sz val="24"/>
      <color rgb="FF000000"/>
      <name val="Czcionka tekstu podstawowego"/>
      <family val="2"/>
      <charset val="238"/>
    </font>
    <font>
      <b/>
      <sz val="12"/>
      <color rgb="FF000000"/>
      <name val="Czcionka tekstu podstawowego"/>
      <family val="2"/>
      <charset val="238"/>
    </font>
    <font>
      <u/>
      <sz val="11"/>
      <color rgb="FF0000EE"/>
      <name val="Czcionka tekstu podstawowego"/>
      <family val="2"/>
      <charset val="238"/>
    </font>
    <font>
      <sz val="11"/>
      <color rgb="FF99660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RotisSansSerif"/>
      <family val="2"/>
      <charset val="238"/>
    </font>
    <font>
      <sz val="11"/>
      <color rgb="FF333333"/>
      <name val="Czcionka tekstu podstawowego"/>
      <family val="2"/>
      <charset val="238"/>
    </font>
    <font>
      <b/>
      <i/>
      <u/>
      <sz val="11"/>
      <color rgb="FF000000"/>
      <name val="Czcionka tekstu podstawowego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Liberation Sans"/>
      <charset val="238"/>
    </font>
    <font>
      <b/>
      <sz val="10"/>
      <color rgb="FFFFFFFF"/>
      <name val="Liberation Sans"/>
      <charset val="238"/>
    </font>
    <font>
      <sz val="10"/>
      <color rgb="FFCC0000"/>
      <name val="Liberation Sans"/>
      <charset val="238"/>
    </font>
    <font>
      <sz val="10"/>
      <color rgb="FFFF0000"/>
      <name val="Liberation Sans"/>
      <charset val="238"/>
    </font>
    <font>
      <sz val="11"/>
      <color indexed="8"/>
      <name val="Arial"/>
      <family val="2"/>
      <charset val="238"/>
    </font>
    <font>
      <sz val="10"/>
      <color rgb="FF000000"/>
      <name val="Arial CE"/>
      <charset val="238"/>
    </font>
    <font>
      <sz val="10"/>
      <color indexed="8"/>
      <name val="Arial CE"/>
      <family val="2"/>
      <charset val="238"/>
    </font>
    <font>
      <i/>
      <sz val="10"/>
      <color rgb="FF808080"/>
      <name val="Liberation Sans"/>
      <charset val="238"/>
    </font>
    <font>
      <sz val="10"/>
      <color rgb="FF006600"/>
      <name val="Liberation Sans"/>
      <charset val="238"/>
    </font>
    <font>
      <b/>
      <sz val="24"/>
      <color rgb="FF000000"/>
      <name val="Liberation Sans"/>
      <charset val="238"/>
    </font>
    <font>
      <b/>
      <sz val="18"/>
      <color rgb="FF000000"/>
      <name val="Liberation Sans"/>
      <charset val="238"/>
    </font>
    <font>
      <b/>
      <sz val="12"/>
      <color rgb="FF000000"/>
      <name val="Liberation Sans"/>
      <charset val="238"/>
    </font>
    <font>
      <u/>
      <sz val="11"/>
      <color rgb="FF0000FF"/>
      <name val="Czcionka tekstu podstawowego"/>
      <family val="2"/>
      <charset val="238"/>
    </font>
    <font>
      <u/>
      <sz val="10"/>
      <color rgb="FF0000EE"/>
      <name val="Liberation Sans"/>
      <charset val="238"/>
    </font>
    <font>
      <sz val="10"/>
      <color rgb="FF996600"/>
      <name val="Liberation Sans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rgb="FF333333"/>
      <name val="Liberation Sans"/>
      <charset val="238"/>
    </font>
    <font>
      <b/>
      <i/>
      <u/>
      <sz val="10"/>
      <color rgb="FF000000"/>
      <name val="Liberation Sans"/>
      <charset val="238"/>
    </font>
    <font>
      <sz val="10"/>
      <color rgb="FF000000"/>
      <name val="Liberation Sans"/>
      <charset val="238"/>
    </font>
    <font>
      <b/>
      <sz val="11"/>
      <color rgb="FF000000"/>
      <name val="Czcionka tekstu podstawowego"/>
      <charset val="238"/>
    </font>
    <font>
      <sz val="10"/>
      <color rgb="FF000000"/>
      <name val="Czcionka tekstu podstawowego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7E4BD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4" tint="0.79998168889431442"/>
        <bgColor rgb="FFDDDDDD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69">
    <xf numFmtId="0" fontId="0" fillId="0" borderId="0"/>
    <xf numFmtId="0" fontId="2" fillId="0" borderId="0"/>
    <xf numFmtId="9" fontId="6" fillId="0" borderId="0" applyBorder="0" applyProtection="0"/>
    <xf numFmtId="164" fontId="6" fillId="0" borderId="0" applyBorder="0" applyProtection="0"/>
    <xf numFmtId="166" fontId="2" fillId="0" borderId="0"/>
    <xf numFmtId="0" fontId="11" fillId="2" borderId="0"/>
    <xf numFmtId="0" fontId="11" fillId="3" borderId="0"/>
    <xf numFmtId="0" fontId="12" fillId="4" borderId="0"/>
    <xf numFmtId="0" fontId="12" fillId="0" borderId="0"/>
    <xf numFmtId="0" fontId="13" fillId="5" borderId="0"/>
    <xf numFmtId="167" fontId="6" fillId="0" borderId="0"/>
    <xf numFmtId="167" fontId="6" fillId="0" borderId="0"/>
    <xf numFmtId="168" fontId="6" fillId="0" borderId="0" applyBorder="0" applyProtection="0"/>
    <xf numFmtId="0" fontId="11" fillId="6" borderId="0"/>
    <xf numFmtId="0" fontId="14" fillId="0" borderId="0"/>
    <xf numFmtId="0" fontId="15" fillId="7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20" fillId="8" borderId="0"/>
    <xf numFmtId="0" fontId="6" fillId="0" borderId="0"/>
    <xf numFmtId="0" fontId="6" fillId="0" borderId="0"/>
    <xf numFmtId="0" fontId="2" fillId="0" borderId="0" applyBorder="0" applyProtection="0"/>
    <xf numFmtId="0" fontId="21" fillId="0" borderId="0"/>
    <xf numFmtId="0" fontId="10" fillId="0" borderId="0"/>
    <xf numFmtId="0" fontId="22" fillId="0" borderId="0"/>
    <xf numFmtId="0" fontId="23" fillId="8" borderId="3"/>
    <xf numFmtId="0" fontId="24" fillId="0" borderId="0"/>
    <xf numFmtId="0" fontId="6" fillId="0" borderId="0"/>
    <xf numFmtId="0" fontId="6" fillId="0" borderId="0"/>
    <xf numFmtId="0" fontId="13" fillId="0" borderId="0"/>
    <xf numFmtId="0" fontId="1" fillId="0" borderId="0"/>
    <xf numFmtId="0" fontId="26" fillId="0" borderId="0"/>
    <xf numFmtId="0" fontId="31" fillId="0" borderId="0" applyNumberFormat="0" applyBorder="0" applyProtection="0"/>
    <xf numFmtId="0" fontId="32" fillId="9" borderId="0" applyNumberFormat="0" applyBorder="0" applyProtection="0"/>
    <xf numFmtId="0" fontId="32" fillId="10" borderId="0" applyNumberFormat="0" applyBorder="0" applyProtection="0"/>
    <xf numFmtId="0" fontId="31" fillId="11" borderId="0" applyNumberFormat="0" applyBorder="0" applyProtection="0"/>
    <xf numFmtId="0" fontId="33" fillId="12" borderId="0" applyNumberFormat="0" applyBorder="0" applyProtection="0"/>
    <xf numFmtId="0" fontId="34" fillId="0" borderId="0" applyNumberFormat="0" applyFill="0" applyBorder="0" applyAlignment="0" applyProtection="0"/>
    <xf numFmtId="0" fontId="32" fillId="13" borderId="0" applyNumberFormat="0" applyBorder="0" applyProtection="0"/>
    <xf numFmtId="0" fontId="35" fillId="0" borderId="0"/>
    <xf numFmtId="0" fontId="36" fillId="0" borderId="0"/>
    <xf numFmtId="0" fontId="37" fillId="0" borderId="0"/>
    <xf numFmtId="169" fontId="21" fillId="0" borderId="0" applyBorder="0" applyProtection="0"/>
    <xf numFmtId="0" fontId="38" fillId="0" borderId="0" applyNumberFormat="0" applyBorder="0" applyProtection="0"/>
    <xf numFmtId="0" fontId="39" fillId="14" borderId="0" applyNumberFormat="0" applyBorder="0" applyProtection="0"/>
    <xf numFmtId="0" fontId="40" fillId="0" borderId="0" applyNumberFormat="0" applyBorder="0" applyProtection="0"/>
    <xf numFmtId="0" fontId="41" fillId="0" borderId="0" applyNumberFormat="0" applyBorder="0" applyProtection="0"/>
    <xf numFmtId="0" fontId="42" fillId="0" borderId="0" applyNumberFormat="0" applyBorder="0" applyProtection="0"/>
    <xf numFmtId="0" fontId="43" fillId="0" borderId="0" applyBorder="0" applyProtection="0"/>
    <xf numFmtId="0" fontId="44" fillId="0" borderId="0" applyNumberFormat="0" applyBorder="0" applyProtection="0"/>
    <xf numFmtId="0" fontId="45" fillId="15" borderId="0" applyNumberFormat="0" applyBorder="0" applyProtection="0"/>
    <xf numFmtId="0" fontId="10" fillId="0" borderId="0"/>
    <xf numFmtId="0" fontId="46" fillId="0" borderId="0"/>
    <xf numFmtId="0" fontId="47" fillId="0" borderId="0"/>
    <xf numFmtId="0" fontId="48" fillId="0" borderId="0"/>
    <xf numFmtId="0" fontId="47" fillId="0" borderId="0"/>
    <xf numFmtId="0" fontId="26" fillId="0" borderId="0"/>
    <xf numFmtId="0" fontId="6" fillId="0" borderId="0"/>
    <xf numFmtId="0" fontId="49" fillId="15" borderId="3" applyNumberFormat="0" applyProtection="0"/>
    <xf numFmtId="0" fontId="50" fillId="0" borderId="0" applyNumberFormat="0" applyBorder="0" applyProtection="0"/>
    <xf numFmtId="0" fontId="46" fillId="0" borderId="0"/>
    <xf numFmtId="0" fontId="51" fillId="0" borderId="0" applyNumberFormat="0" applyFont="0" applyBorder="0" applyProtection="0"/>
    <xf numFmtId="0" fontId="51" fillId="0" borderId="0" applyNumberFormat="0" applyFont="0" applyBorder="0" applyProtection="0"/>
    <xf numFmtId="170" fontId="10" fillId="0" borderId="0" applyFill="0" applyBorder="0" applyAlignment="0" applyProtection="0"/>
    <xf numFmtId="0" fontId="33" fillId="0" borderId="0" applyNumberFormat="0" applyBorder="0" applyProtection="0"/>
    <xf numFmtId="9" fontId="26" fillId="0" borderId="0" applyFont="0" applyFill="0" applyBorder="0" applyAlignment="0" applyProtection="0"/>
    <xf numFmtId="43" fontId="26" fillId="0" borderId="0" applyFont="0" applyFill="0" applyBorder="0" applyAlignment="0" applyProtection="0"/>
  </cellStyleXfs>
  <cellXfs count="123">
    <xf numFmtId="0" fontId="0" fillId="0" borderId="0" xfId="0"/>
    <xf numFmtId="0" fontId="4" fillId="0" borderId="0" xfId="1" applyFont="1" applyAlignment="1" applyProtection="1">
      <alignment wrapText="1"/>
    </xf>
    <xf numFmtId="0" fontId="8" fillId="0" borderId="0" xfId="1" applyFont="1" applyAlignment="1" applyProtection="1">
      <alignment wrapText="1"/>
    </xf>
    <xf numFmtId="0" fontId="9" fillId="0" borderId="1" xfId="1" applyFont="1" applyBorder="1" applyAlignment="1" applyProtection="1">
      <alignment horizontal="center" wrapText="1"/>
    </xf>
    <xf numFmtId="0" fontId="3" fillId="0" borderId="1" xfId="1" applyFont="1" applyBorder="1" applyAlignment="1" applyProtection="1">
      <alignment wrapText="1"/>
    </xf>
    <xf numFmtId="0" fontId="10" fillId="0" borderId="1" xfId="1" applyFont="1" applyBorder="1" applyAlignment="1" applyProtection="1">
      <alignment horizontal="left" wrapText="1"/>
    </xf>
    <xf numFmtId="0" fontId="10" fillId="0" borderId="1" xfId="1" applyFont="1" applyBorder="1" applyAlignment="1" applyProtection="1">
      <alignment horizontal="center" wrapText="1"/>
    </xf>
    <xf numFmtId="3" fontId="3" fillId="0" borderId="1" xfId="1" applyNumberFormat="1" applyFont="1" applyBorder="1" applyAlignment="1" applyProtection="1">
      <alignment horizontal="center" wrapText="1"/>
    </xf>
    <xf numFmtId="4" fontId="9" fillId="0" borderId="1" xfId="1" applyNumberFormat="1" applyFont="1" applyBorder="1" applyAlignment="1" applyProtection="1"/>
    <xf numFmtId="4" fontId="9" fillId="0" borderId="1" xfId="1" applyNumberFormat="1" applyFont="1" applyBorder="1" applyAlignment="1" applyProtection="1">
      <alignment horizontal="right" wrapText="1"/>
    </xf>
    <xf numFmtId="9" fontId="9" fillId="0" borderId="1" xfId="2" applyFont="1" applyBorder="1" applyAlignment="1" applyProtection="1">
      <alignment horizontal="right" wrapText="1"/>
    </xf>
    <xf numFmtId="4" fontId="9" fillId="0" borderId="1" xfId="1" applyNumberFormat="1" applyFont="1" applyBorder="1" applyAlignment="1" applyProtection="1">
      <alignment wrapText="1"/>
    </xf>
    <xf numFmtId="0" fontId="3" fillId="0" borderId="0" xfId="1" applyFont="1" applyAlignment="1" applyProtection="1">
      <alignment wrapText="1"/>
    </xf>
    <xf numFmtId="0" fontId="4" fillId="0" borderId="1" xfId="1" applyFont="1" applyBorder="1" applyAlignment="1" applyProtection="1">
      <alignment wrapText="1"/>
    </xf>
    <xf numFmtId="0" fontId="9" fillId="0" borderId="1" xfId="1" applyFont="1" applyBorder="1" applyAlignment="1" applyProtection="1">
      <alignment horizontal="left" wrapText="1"/>
    </xf>
    <xf numFmtId="3" fontId="4" fillId="0" borderId="1" xfId="1" applyNumberFormat="1" applyFont="1" applyBorder="1" applyAlignment="1" applyProtection="1">
      <alignment horizontal="center" wrapText="1"/>
    </xf>
    <xf numFmtId="0" fontId="3" fillId="0" borderId="1" xfId="1" applyFont="1" applyBorder="1" applyAlignment="1" applyProtection="1">
      <alignment horizontal="center" wrapText="1"/>
    </xf>
    <xf numFmtId="9" fontId="10" fillId="0" borderId="1" xfId="1" applyNumberFormat="1" applyFont="1" applyBorder="1" applyAlignment="1" applyProtection="1">
      <alignment horizontal="right" wrapText="1"/>
    </xf>
    <xf numFmtId="2" fontId="10" fillId="0" borderId="1" xfId="1" applyNumberFormat="1" applyFont="1" applyBorder="1" applyAlignment="1" applyProtection="1">
      <alignment wrapText="1"/>
    </xf>
    <xf numFmtId="0" fontId="10" fillId="0" borderId="0" xfId="1" applyFont="1" applyAlignment="1" applyProtection="1">
      <alignment wrapText="1"/>
    </xf>
    <xf numFmtId="9" fontId="9" fillId="0" borderId="1" xfId="1" applyNumberFormat="1" applyFont="1" applyBorder="1" applyAlignment="1" applyProtection="1">
      <alignment horizontal="center" wrapText="1"/>
    </xf>
    <xf numFmtId="4" fontId="9" fillId="0" borderId="2" xfId="1" applyNumberFormat="1" applyFont="1" applyBorder="1" applyAlignment="1" applyProtection="1"/>
    <xf numFmtId="9" fontId="10" fillId="0" borderId="1" xfId="1" applyNumberFormat="1" applyFont="1" applyBorder="1" applyAlignment="1" applyProtection="1">
      <alignment horizontal="center" wrapText="1"/>
    </xf>
    <xf numFmtId="0" fontId="9" fillId="0" borderId="0" xfId="1" applyFont="1" applyAlignment="1" applyProtection="1">
      <alignment horizontal="center" wrapText="1"/>
    </xf>
    <xf numFmtId="0" fontId="4" fillId="0" borderId="0" xfId="1" applyFont="1" applyAlignment="1" applyProtection="1">
      <alignment horizontal="center" wrapText="1"/>
    </xf>
    <xf numFmtId="165" fontId="10" fillId="0" borderId="1" xfId="1" applyNumberFormat="1" applyFont="1" applyBorder="1" applyAlignment="1" applyProtection="1">
      <alignment horizontal="center" wrapText="1"/>
    </xf>
    <xf numFmtId="4" fontId="10" fillId="0" borderId="2" xfId="1" applyNumberFormat="1" applyFont="1" applyBorder="1" applyAlignment="1" applyProtection="1"/>
    <xf numFmtId="2" fontId="3" fillId="0" borderId="1" xfId="1" applyNumberFormat="1" applyFont="1" applyBorder="1" applyAlignment="1" applyProtection="1">
      <alignment horizontal="center" wrapText="1"/>
    </xf>
    <xf numFmtId="165" fontId="9" fillId="0" borderId="1" xfId="1" applyNumberFormat="1" applyFont="1" applyBorder="1" applyAlignment="1" applyProtection="1">
      <alignment horizontal="center" wrapText="1"/>
    </xf>
    <xf numFmtId="2" fontId="3" fillId="0" borderId="1" xfId="1" applyNumberFormat="1" applyFont="1" applyBorder="1" applyAlignment="1" applyProtection="1">
      <alignment wrapText="1"/>
    </xf>
    <xf numFmtId="0" fontId="4" fillId="0" borderId="1" xfId="1" applyFont="1" applyBorder="1" applyAlignment="1" applyProtection="1">
      <alignment horizontal="center" wrapText="1"/>
    </xf>
    <xf numFmtId="166" fontId="4" fillId="0" borderId="0" xfId="4" applyFont="1" applyAlignment="1" applyProtection="1">
      <alignment wrapText="1"/>
    </xf>
    <xf numFmtId="10" fontId="9" fillId="0" borderId="1" xfId="1" applyNumberFormat="1" applyFont="1" applyBorder="1" applyAlignment="1" applyProtection="1">
      <alignment horizontal="center" wrapText="1"/>
    </xf>
    <xf numFmtId="0" fontId="5" fillId="0" borderId="0" xfId="1" applyFont="1" applyAlignment="1" applyProtection="1">
      <alignment wrapText="1"/>
    </xf>
    <xf numFmtId="3" fontId="4" fillId="0" borderId="1" xfId="3" applyNumberFormat="1" applyFont="1" applyBorder="1" applyAlignment="1" applyProtection="1">
      <alignment horizontal="center" wrapText="1"/>
    </xf>
    <xf numFmtId="0" fontId="3" fillId="0" borderId="1" xfId="1" applyFont="1" applyBorder="1" applyAlignment="1" applyProtection="1">
      <alignment horizontal="left" wrapText="1"/>
    </xf>
    <xf numFmtId="0" fontId="3" fillId="0" borderId="0" xfId="1" applyFont="1" applyAlignment="1" applyProtection="1">
      <alignment horizontal="center" wrapText="1"/>
    </xf>
    <xf numFmtId="4" fontId="3" fillId="0" borderId="1" xfId="1" applyNumberFormat="1" applyFont="1" applyBorder="1" applyAlignment="1" applyProtection="1">
      <alignment horizontal="center" wrapText="1"/>
    </xf>
    <xf numFmtId="0" fontId="10" fillId="0" borderId="1" xfId="1" applyFont="1" applyBorder="1" applyAlignment="1" applyProtection="1">
      <alignment wrapText="1"/>
    </xf>
    <xf numFmtId="0" fontId="9" fillId="0" borderId="0" xfId="1" applyFont="1" applyAlignment="1" applyProtection="1">
      <alignment wrapText="1"/>
    </xf>
    <xf numFmtId="0" fontId="4" fillId="0" borderId="0" xfId="1" applyFont="1" applyAlignment="1" applyProtection="1">
      <alignment horizontal="left" wrapText="1"/>
    </xf>
    <xf numFmtId="0" fontId="4" fillId="0" borderId="0" xfId="1" applyFont="1" applyAlignment="1" applyProtection="1">
      <alignment horizontal="right" wrapText="1"/>
    </xf>
    <xf numFmtId="0" fontId="10" fillId="0" borderId="0" xfId="32" applyFont="1" applyAlignment="1">
      <alignment wrapText="1"/>
    </xf>
    <xf numFmtId="0" fontId="27" fillId="0" borderId="0" xfId="32" applyFont="1" applyAlignment="1">
      <alignment wrapText="1"/>
    </xf>
    <xf numFmtId="0" fontId="28" fillId="0" borderId="0" xfId="32" applyFont="1" applyAlignment="1">
      <alignment horizontal="center" wrapText="1"/>
    </xf>
    <xf numFmtId="0" fontId="27" fillId="0" borderId="1" xfId="32" applyFont="1" applyBorder="1" applyAlignment="1">
      <alignment horizontal="center"/>
    </xf>
    <xf numFmtId="0" fontId="29" fillId="0" borderId="1" xfId="32" applyFont="1" applyBorder="1"/>
    <xf numFmtId="0" fontId="27" fillId="0" borderId="1" xfId="32" applyFont="1" applyBorder="1" applyAlignment="1">
      <alignment wrapText="1"/>
    </xf>
    <xf numFmtId="3" fontId="29" fillId="0" borderId="1" xfId="32" applyNumberFormat="1" applyFont="1" applyBorder="1" applyAlignment="1">
      <alignment horizontal="center"/>
    </xf>
    <xf numFmtId="4" fontId="27" fillId="0" borderId="1" xfId="32" applyNumberFormat="1" applyFont="1" applyBorder="1"/>
    <xf numFmtId="9" fontId="10" fillId="0" borderId="1" xfId="32" applyNumberFormat="1" applyFont="1" applyFill="1" applyBorder="1" applyAlignment="1">
      <alignment horizontal="right" wrapText="1"/>
    </xf>
    <xf numFmtId="0" fontId="27" fillId="0" borderId="1" xfId="32" applyFont="1" applyBorder="1"/>
    <xf numFmtId="0" fontId="30" fillId="0" borderId="0" xfId="32" applyFont="1"/>
    <xf numFmtId="0" fontId="27" fillId="0" borderId="0" xfId="33" applyFont="1" applyAlignment="1">
      <alignment wrapText="1"/>
    </xf>
    <xf numFmtId="0" fontId="27" fillId="0" borderId="1" xfId="33" applyFont="1" applyBorder="1" applyAlignment="1">
      <alignment horizontal="center" wrapText="1"/>
    </xf>
    <xf numFmtId="0" fontId="29" fillId="0" borderId="1" xfId="33" applyFont="1" applyBorder="1" applyAlignment="1">
      <alignment horizontal="left" wrapText="1"/>
    </xf>
    <xf numFmtId="0" fontId="27" fillId="0" borderId="1" xfId="33" applyFont="1" applyBorder="1" applyAlignment="1">
      <alignment horizontal="left" wrapText="1"/>
    </xf>
    <xf numFmtId="3" fontId="29" fillId="0" borderId="1" xfId="33" applyNumberFormat="1" applyFont="1" applyBorder="1" applyAlignment="1">
      <alignment horizontal="center" wrapText="1"/>
    </xf>
    <xf numFmtId="4" fontId="27" fillId="0" borderId="1" xfId="33" applyNumberFormat="1" applyFont="1" applyBorder="1" applyAlignment="1">
      <alignment horizontal="right" wrapText="1"/>
    </xf>
    <xf numFmtId="9" fontId="27" fillId="0" borderId="1" xfId="67" applyNumberFormat="1" applyFont="1" applyFill="1" applyBorder="1" applyAlignment="1">
      <alignment horizontal="right" wrapText="1"/>
    </xf>
    <xf numFmtId="0" fontId="27" fillId="0" borderId="1" xfId="33" applyFont="1" applyBorder="1" applyAlignment="1">
      <alignment wrapText="1"/>
    </xf>
    <xf numFmtId="0" fontId="3" fillId="16" borderId="1" xfId="0" applyFont="1" applyFill="1" applyBorder="1" applyAlignment="1" applyProtection="1">
      <alignment horizontal="center" vertical="center" wrapText="1"/>
    </xf>
    <xf numFmtId="3" fontId="3" fillId="16" borderId="1" xfId="0" applyNumberFormat="1" applyFont="1" applyFill="1" applyBorder="1" applyAlignment="1" applyProtection="1">
      <alignment horizontal="center" vertical="center" wrapText="1"/>
    </xf>
    <xf numFmtId="4" fontId="3" fillId="16" borderId="1" xfId="0" applyNumberFormat="1" applyFont="1" applyFill="1" applyBorder="1" applyAlignment="1" applyProtection="1">
      <alignment horizontal="center" vertical="center" wrapText="1"/>
    </xf>
    <xf numFmtId="1" fontId="3" fillId="16" borderId="1" xfId="0" applyNumberFormat="1" applyFont="1" applyFill="1" applyBorder="1" applyAlignment="1" applyProtection="1">
      <alignment horizontal="center" vertical="center" wrapText="1"/>
    </xf>
    <xf numFmtId="0" fontId="7" fillId="16" borderId="1" xfId="0" applyFont="1" applyFill="1" applyBorder="1" applyAlignment="1" applyProtection="1">
      <alignment horizontal="center" wrapText="1"/>
    </xf>
    <xf numFmtId="4" fontId="7" fillId="16" borderId="1" xfId="0" applyNumberFormat="1" applyFont="1" applyFill="1" applyBorder="1" applyAlignment="1" applyProtection="1">
      <alignment horizontal="center" wrapText="1"/>
    </xf>
    <xf numFmtId="0" fontId="8" fillId="16" borderId="1" xfId="0" applyFont="1" applyFill="1" applyBorder="1" applyAlignment="1" applyProtection="1">
      <alignment horizontal="center" wrapText="1"/>
    </xf>
    <xf numFmtId="0" fontId="7" fillId="16" borderId="1" xfId="0" applyFont="1" applyFill="1" applyBorder="1" applyAlignment="1" applyProtection="1">
      <alignment horizontal="center" vertical="top" wrapText="1"/>
    </xf>
    <xf numFmtId="4" fontId="7" fillId="16" borderId="1" xfId="0" applyNumberFormat="1" applyFont="1" applyFill="1" applyBorder="1" applyAlignment="1" applyProtection="1">
      <alignment horizontal="center" vertical="top" wrapText="1"/>
    </xf>
    <xf numFmtId="4" fontId="7" fillId="16" borderId="1" xfId="0" applyNumberFormat="1" applyFont="1" applyFill="1" applyBorder="1" applyAlignment="1" applyProtection="1">
      <alignment horizontal="center" vertical="center" wrapText="1"/>
    </xf>
    <xf numFmtId="0" fontId="3" fillId="16" borderId="1" xfId="33" applyFont="1" applyFill="1" applyBorder="1" applyAlignment="1" applyProtection="1">
      <alignment horizontal="center" vertical="center" wrapText="1"/>
    </xf>
    <xf numFmtId="3" fontId="3" fillId="16" borderId="1" xfId="33" applyNumberFormat="1" applyFont="1" applyFill="1" applyBorder="1" applyAlignment="1" applyProtection="1">
      <alignment horizontal="center" vertical="center" wrapText="1"/>
    </xf>
    <xf numFmtId="4" fontId="3" fillId="16" borderId="1" xfId="33" applyNumberFormat="1" applyFont="1" applyFill="1" applyBorder="1" applyAlignment="1" applyProtection="1">
      <alignment horizontal="center" vertical="center" wrapText="1"/>
    </xf>
    <xf numFmtId="1" fontId="3" fillId="16" borderId="1" xfId="33" applyNumberFormat="1" applyFont="1" applyFill="1" applyBorder="1" applyAlignment="1" applyProtection="1">
      <alignment horizontal="center" vertical="center" wrapText="1"/>
    </xf>
    <xf numFmtId="0" fontId="7" fillId="16" borderId="1" xfId="33" applyFont="1" applyFill="1" applyBorder="1" applyAlignment="1" applyProtection="1">
      <alignment horizontal="center" wrapText="1"/>
    </xf>
    <xf numFmtId="4" fontId="7" fillId="16" borderId="1" xfId="33" applyNumberFormat="1" applyFont="1" applyFill="1" applyBorder="1" applyAlignment="1" applyProtection="1">
      <alignment horizontal="center" wrapText="1"/>
    </xf>
    <xf numFmtId="0" fontId="8" fillId="16" borderId="1" xfId="33" applyFont="1" applyFill="1" applyBorder="1" applyAlignment="1" applyProtection="1">
      <alignment horizontal="center" wrapText="1"/>
    </xf>
    <xf numFmtId="0" fontId="7" fillId="16" borderId="1" xfId="33" applyFont="1" applyFill="1" applyBorder="1" applyAlignment="1" applyProtection="1">
      <alignment horizontal="center" vertical="top" wrapText="1"/>
    </xf>
    <xf numFmtId="4" fontId="7" fillId="16" borderId="1" xfId="33" applyNumberFormat="1" applyFont="1" applyFill="1" applyBorder="1" applyAlignment="1" applyProtection="1">
      <alignment horizontal="center" vertical="top" wrapText="1"/>
    </xf>
    <xf numFmtId="4" fontId="7" fillId="16" borderId="1" xfId="33" applyNumberFormat="1" applyFont="1" applyFill="1" applyBorder="1" applyAlignment="1" applyProtection="1">
      <alignment horizontal="center" vertical="center" wrapText="1"/>
    </xf>
    <xf numFmtId="0" fontId="3" fillId="17" borderId="2" xfId="32" applyFont="1" applyFill="1" applyBorder="1" applyAlignment="1">
      <alignment horizontal="right" vertical="center" wrapText="1"/>
    </xf>
    <xf numFmtId="4" fontId="3" fillId="17" borderId="2" xfId="32" applyNumberFormat="1" applyFont="1" applyFill="1" applyBorder="1" applyAlignment="1">
      <alignment horizontal="right" vertical="center" wrapText="1"/>
    </xf>
    <xf numFmtId="9" fontId="3" fillId="17" borderId="2" xfId="32" applyNumberFormat="1" applyFont="1" applyFill="1" applyBorder="1" applyAlignment="1">
      <alignment horizontal="right" vertical="center" wrapText="1"/>
    </xf>
    <xf numFmtId="0" fontId="3" fillId="16" borderId="2" xfId="1" applyFont="1" applyFill="1" applyBorder="1" applyAlignment="1" applyProtection="1">
      <alignment horizontal="right" vertical="center" wrapText="1"/>
    </xf>
    <xf numFmtId="4" fontId="3" fillId="16" borderId="2" xfId="1" applyNumberFormat="1" applyFont="1" applyFill="1" applyBorder="1" applyAlignment="1" applyProtection="1">
      <alignment vertical="center" wrapText="1"/>
    </xf>
    <xf numFmtId="9" fontId="3" fillId="16" borderId="2" xfId="1" applyNumberFormat="1" applyFont="1" applyFill="1" applyBorder="1" applyAlignment="1" applyProtection="1">
      <alignment vertical="center" wrapText="1"/>
    </xf>
    <xf numFmtId="4" fontId="3" fillId="16" borderId="2" xfId="1" applyNumberFormat="1" applyFont="1" applyFill="1" applyBorder="1" applyAlignment="1" applyProtection="1">
      <alignment wrapText="1"/>
    </xf>
    <xf numFmtId="0" fontId="52" fillId="0" borderId="1" xfId="0" applyFont="1" applyBorder="1"/>
    <xf numFmtId="0" fontId="52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30" fillId="0" borderId="0" xfId="32" applyFont="1" applyAlignment="1">
      <alignment wrapText="1"/>
    </xf>
    <xf numFmtId="0" fontId="4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29" fillId="0" borderId="1" xfId="32" applyFont="1" applyBorder="1" applyAlignment="1">
      <alignment horizontal="center"/>
    </xf>
    <xf numFmtId="0" fontId="27" fillId="0" borderId="0" xfId="32" applyFont="1"/>
    <xf numFmtId="0" fontId="53" fillId="0" borderId="1" xfId="0" applyFont="1" applyBorder="1" applyAlignment="1">
      <alignment wrapText="1"/>
    </xf>
    <xf numFmtId="0" fontId="30" fillId="0" borderId="0" xfId="32" applyFont="1" applyFill="1"/>
    <xf numFmtId="0" fontId="29" fillId="0" borderId="0" xfId="32" applyFont="1"/>
    <xf numFmtId="0" fontId="4" fillId="0" borderId="0" xfId="1" applyFont="1" applyFill="1" applyAlignment="1" applyProtection="1">
      <alignment horizontal="center" wrapText="1"/>
    </xf>
    <xf numFmtId="0" fontId="3" fillId="0" borderId="0" xfId="1" applyFont="1" applyFill="1" applyAlignment="1" applyProtection="1">
      <alignment wrapText="1"/>
    </xf>
    <xf numFmtId="0" fontId="4" fillId="0" borderId="0" xfId="1" applyFont="1" applyFill="1" applyAlignment="1" applyProtection="1">
      <alignment wrapText="1"/>
    </xf>
    <xf numFmtId="0" fontId="9" fillId="0" borderId="1" xfId="1" applyFont="1" applyFill="1" applyBorder="1" applyAlignment="1" applyProtection="1">
      <alignment horizontal="center" wrapText="1"/>
    </xf>
    <xf numFmtId="0" fontId="4" fillId="0" borderId="1" xfId="1" applyFont="1" applyFill="1" applyBorder="1" applyAlignment="1" applyProtection="1">
      <alignment wrapText="1"/>
    </xf>
    <xf numFmtId="0" fontId="9" fillId="0" borderId="1" xfId="1" applyFont="1" applyFill="1" applyBorder="1" applyAlignment="1" applyProtection="1">
      <alignment horizontal="left" wrapText="1"/>
    </xf>
    <xf numFmtId="0" fontId="10" fillId="0" borderId="1" xfId="1" applyFont="1" applyFill="1" applyBorder="1" applyAlignment="1" applyProtection="1">
      <alignment horizontal="center" wrapText="1"/>
    </xf>
    <xf numFmtId="3" fontId="4" fillId="0" borderId="1" xfId="1" applyNumberFormat="1" applyFont="1" applyFill="1" applyBorder="1" applyAlignment="1" applyProtection="1">
      <alignment horizontal="center" wrapText="1"/>
    </xf>
    <xf numFmtId="4" fontId="10" fillId="0" borderId="2" xfId="1" applyNumberFormat="1" applyFont="1" applyFill="1" applyBorder="1" applyAlignment="1" applyProtection="1"/>
    <xf numFmtId="4" fontId="9" fillId="0" borderId="1" xfId="1" applyNumberFormat="1" applyFont="1" applyFill="1" applyBorder="1" applyAlignment="1" applyProtection="1">
      <alignment horizontal="right" wrapText="1"/>
    </xf>
    <xf numFmtId="9" fontId="9" fillId="0" borderId="1" xfId="2" applyFont="1" applyFill="1" applyBorder="1" applyAlignment="1" applyProtection="1">
      <alignment horizontal="right" wrapText="1"/>
    </xf>
    <xf numFmtId="4" fontId="9" fillId="0" borderId="1" xfId="1" applyNumberFormat="1" applyFont="1" applyFill="1" applyBorder="1" applyAlignment="1" applyProtection="1">
      <alignment wrapText="1"/>
    </xf>
    <xf numFmtId="0" fontId="4" fillId="0" borderId="1" xfId="1" applyFont="1" applyFill="1" applyBorder="1" applyAlignment="1" applyProtection="1">
      <alignment horizontal="center" wrapText="1"/>
    </xf>
    <xf numFmtId="0" fontId="3" fillId="0" borderId="1" xfId="1" applyFont="1" applyFill="1" applyBorder="1" applyAlignment="1" applyProtection="1">
      <alignment wrapText="1"/>
    </xf>
    <xf numFmtId="0" fontId="10" fillId="0" borderId="1" xfId="1" applyFont="1" applyFill="1" applyBorder="1" applyAlignment="1" applyProtection="1">
      <alignment horizontal="left" wrapText="1"/>
    </xf>
    <xf numFmtId="3" fontId="3" fillId="0" borderId="1" xfId="1" applyNumberFormat="1" applyFont="1" applyFill="1" applyBorder="1" applyAlignment="1" applyProtection="1">
      <alignment horizontal="center" wrapText="1"/>
    </xf>
    <xf numFmtId="4" fontId="9" fillId="0" borderId="2" xfId="1" applyNumberFormat="1" applyFont="1" applyFill="1" applyBorder="1" applyAlignment="1" applyProtection="1"/>
    <xf numFmtId="0" fontId="3" fillId="0" borderId="0" xfId="1" applyFont="1" applyBorder="1" applyAlignment="1" applyProtection="1">
      <alignment horizontal="right" wrapText="1"/>
    </xf>
    <xf numFmtId="0" fontId="3" fillId="0" borderId="0" xfId="1" applyFont="1" applyBorder="1" applyAlignment="1" applyProtection="1">
      <alignment horizontal="center" wrapText="1"/>
    </xf>
    <xf numFmtId="0" fontId="3" fillId="0" borderId="0" xfId="1" applyFont="1" applyBorder="1" applyAlignment="1" applyProtection="1">
      <alignment horizontal="left" wrapText="1"/>
    </xf>
    <xf numFmtId="0" fontId="3" fillId="0" borderId="0" xfId="32" applyFont="1" applyAlignment="1">
      <alignment horizontal="right" wrapText="1"/>
    </xf>
    <xf numFmtId="0" fontId="25" fillId="0" borderId="0" xfId="32" applyFont="1" applyAlignment="1">
      <alignment horizontal="center" wrapText="1"/>
    </xf>
    <xf numFmtId="0" fontId="3" fillId="0" borderId="0" xfId="32" applyFont="1" applyBorder="1" applyAlignment="1">
      <alignment horizontal="left" wrapText="1"/>
    </xf>
    <xf numFmtId="0" fontId="27" fillId="0" borderId="0" xfId="32" applyFont="1" applyAlignment="1">
      <alignment horizontal="left"/>
    </xf>
  </cellXfs>
  <cellStyles count="69">
    <cellStyle name="Accent" xfId="34"/>
    <cellStyle name="Accent 1" xfId="35"/>
    <cellStyle name="Accent 1 5" xfId="5"/>
    <cellStyle name="Accent 2" xfId="36"/>
    <cellStyle name="Accent 2 6" xfId="6"/>
    <cellStyle name="Accent 3" xfId="37"/>
    <cellStyle name="Accent 3 7" xfId="7"/>
    <cellStyle name="Accent 4" xfId="8"/>
    <cellStyle name="Bad" xfId="38"/>
    <cellStyle name="Bad 8" xfId="9"/>
    <cellStyle name="cf1" xfId="39"/>
    <cellStyle name="Dziesiętny 2" xfId="10"/>
    <cellStyle name="Dziesiętny 2 2" xfId="11"/>
    <cellStyle name="Dziesiętny 2 3" xfId="3"/>
    <cellStyle name="Dziesiętny 3" xfId="12"/>
    <cellStyle name="Dziesiętny 4" xfId="68"/>
    <cellStyle name="Error" xfId="40"/>
    <cellStyle name="Error 9" xfId="13"/>
    <cellStyle name="Excel Built-in Explanatory Text" xfId="41"/>
    <cellStyle name="Excel Built-in Normal" xfId="4"/>
    <cellStyle name="Excel Built-in Normal 1" xfId="42"/>
    <cellStyle name="Excel Built-in Normal 2" xfId="43"/>
    <cellStyle name="Excel_BuiltIn_Comma" xfId="44"/>
    <cellStyle name="Footnote" xfId="45"/>
    <cellStyle name="Footnote 10" xfId="14"/>
    <cellStyle name="Good" xfId="46"/>
    <cellStyle name="Good 11" xfId="15"/>
    <cellStyle name="Heading" xfId="47"/>
    <cellStyle name="Heading 1" xfId="48"/>
    <cellStyle name="Heading 1 13" xfId="16"/>
    <cellStyle name="Heading 12" xfId="17"/>
    <cellStyle name="Heading 2" xfId="49"/>
    <cellStyle name="Heading 2 14" xfId="18"/>
    <cellStyle name="Hiperłącze 2" xfId="50"/>
    <cellStyle name="Hyperlink" xfId="51"/>
    <cellStyle name="Hyperlink 15" xfId="19"/>
    <cellStyle name="Neutral" xfId="52"/>
    <cellStyle name="Neutral 16" xfId="20"/>
    <cellStyle name="Normal 2" xfId="53"/>
    <cellStyle name="Normal 3" xfId="54"/>
    <cellStyle name="Normal 3 2" xfId="55"/>
    <cellStyle name="Normal 4" xfId="56"/>
    <cellStyle name="Normalny" xfId="0" builtinId="0"/>
    <cellStyle name="Normalny 10" xfId="57"/>
    <cellStyle name="Normalny 2" xfId="21"/>
    <cellStyle name="Normalny 2 2" xfId="22"/>
    <cellStyle name="Normalny 3" xfId="1"/>
    <cellStyle name="Normalny 3 2" xfId="32"/>
    <cellStyle name="Normalny 4" xfId="23"/>
    <cellStyle name="Normalny 5" xfId="33"/>
    <cellStyle name="Normalny 5 2" xfId="58"/>
    <cellStyle name="Normalny 6" xfId="24"/>
    <cellStyle name="Normalny 7" xfId="25"/>
    <cellStyle name="Normalny 8" xfId="26"/>
    <cellStyle name="Normalny 9" xfId="59"/>
    <cellStyle name="Note" xfId="60"/>
    <cellStyle name="Note 17" xfId="27"/>
    <cellStyle name="Procentowy 2" xfId="2"/>
    <cellStyle name="Procentowy 3" xfId="67"/>
    <cellStyle name="Result" xfId="61"/>
    <cellStyle name="Result 18" xfId="28"/>
    <cellStyle name="Standard_Tabelle1" xfId="62"/>
    <cellStyle name="Status" xfId="63"/>
    <cellStyle name="Status 19" xfId="29"/>
    <cellStyle name="Text" xfId="64"/>
    <cellStyle name="Text 20" xfId="30"/>
    <cellStyle name="Walutowy 3" xfId="65"/>
    <cellStyle name="Warning" xfId="66"/>
    <cellStyle name="Warning 21" xfId="3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8"/>
  <sheetViews>
    <sheetView showGridLines="0" tabSelected="1" view="pageBreakPreview" zoomScaleNormal="110" zoomScaleSheetLayoutView="100" workbookViewId="0">
      <selection activeCell="P13" sqref="P13"/>
    </sheetView>
  </sheetViews>
  <sheetFormatPr defaultColWidth="8" defaultRowHeight="13.2"/>
  <cols>
    <col min="1" max="1" width="3.19921875" style="39" customWidth="1"/>
    <col min="2" max="2" width="23.69921875" style="1" customWidth="1"/>
    <col min="3" max="3" width="16.5" style="40" customWidth="1"/>
    <col min="4" max="4" width="13.3984375" style="24" customWidth="1"/>
    <col min="5" max="5" width="4" style="24" customWidth="1"/>
    <col min="6" max="6" width="5" style="41" customWidth="1"/>
    <col min="7" max="7" width="8.3984375" style="1" customWidth="1"/>
    <col min="8" max="8" width="10.5" style="41" customWidth="1"/>
    <col min="9" max="9" width="4" style="41" customWidth="1"/>
    <col min="10" max="10" width="9.09765625" style="1" customWidth="1"/>
    <col min="11" max="11" width="9.5" style="1" customWidth="1"/>
    <col min="12" max="12" width="20" style="1" customWidth="1"/>
    <col min="13" max="14" width="8" style="1"/>
    <col min="15" max="15" width="11.09765625" style="1" customWidth="1"/>
    <col min="16" max="16384" width="8" style="1"/>
  </cols>
  <sheetData>
    <row r="1" spans="1:15" ht="12.75" customHeight="1">
      <c r="A1" s="116" t="s">
        <v>324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5" ht="15" customHeight="1">
      <c r="A2" s="117" t="s">
        <v>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1:15" ht="13.5" customHeight="1">
      <c r="A3" s="118" t="s">
        <v>327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</row>
    <row r="4" spans="1:15" ht="26.4">
      <c r="A4" s="61" t="s">
        <v>1</v>
      </c>
      <c r="B4" s="61" t="s">
        <v>2</v>
      </c>
      <c r="C4" s="61" t="s">
        <v>3</v>
      </c>
      <c r="D4" s="61" t="s">
        <v>4</v>
      </c>
      <c r="E4" s="61" t="s">
        <v>5</v>
      </c>
      <c r="F4" s="62" t="s">
        <v>6</v>
      </c>
      <c r="G4" s="63" t="s">
        <v>7</v>
      </c>
      <c r="H4" s="63" t="s">
        <v>8</v>
      </c>
      <c r="I4" s="63" t="s">
        <v>9</v>
      </c>
      <c r="J4" s="64" t="s">
        <v>10</v>
      </c>
      <c r="K4" s="63" t="s">
        <v>11</v>
      </c>
      <c r="L4" s="63" t="s">
        <v>12</v>
      </c>
    </row>
    <row r="5" spans="1:15" s="2" customFormat="1" ht="10.199999999999999">
      <c r="A5" s="65" t="s">
        <v>13</v>
      </c>
      <c r="B5" s="65" t="s">
        <v>14</v>
      </c>
      <c r="C5" s="65" t="s">
        <v>15</v>
      </c>
      <c r="D5" s="65" t="s">
        <v>16</v>
      </c>
      <c r="E5" s="65" t="s">
        <v>17</v>
      </c>
      <c r="F5" s="66" t="s">
        <v>18</v>
      </c>
      <c r="G5" s="67" t="s">
        <v>19</v>
      </c>
      <c r="H5" s="66" t="s">
        <v>20</v>
      </c>
      <c r="I5" s="68" t="s">
        <v>21</v>
      </c>
      <c r="J5" s="69" t="s">
        <v>22</v>
      </c>
      <c r="K5" s="68" t="s">
        <v>23</v>
      </c>
      <c r="L5" s="70" t="s">
        <v>24</v>
      </c>
    </row>
    <row r="6" spans="1:15" s="12" customFormat="1" ht="26.4">
      <c r="A6" s="3" t="s">
        <v>13</v>
      </c>
      <c r="B6" s="4" t="s">
        <v>25</v>
      </c>
      <c r="C6" s="5" t="s">
        <v>26</v>
      </c>
      <c r="D6" s="6" t="s">
        <v>27</v>
      </c>
      <c r="E6" s="6" t="s">
        <v>28</v>
      </c>
      <c r="F6" s="7">
        <v>20</v>
      </c>
      <c r="G6" s="8"/>
      <c r="H6" s="9">
        <f>ROUND((F6*G6),2)</f>
        <v>0</v>
      </c>
      <c r="I6" s="10">
        <v>0.08</v>
      </c>
      <c r="J6" s="11">
        <f>ROUND((H6*I6),2)</f>
        <v>0</v>
      </c>
      <c r="K6" s="9">
        <f>ROUND((H6+J6),2)</f>
        <v>0</v>
      </c>
      <c r="L6" s="4"/>
    </row>
    <row r="7" spans="1:15" ht="26.4">
      <c r="A7" s="3" t="s">
        <v>14</v>
      </c>
      <c r="B7" s="4" t="s">
        <v>29</v>
      </c>
      <c r="C7" s="5" t="s">
        <v>30</v>
      </c>
      <c r="D7" s="6" t="s">
        <v>31</v>
      </c>
      <c r="E7" s="6" t="s">
        <v>28</v>
      </c>
      <c r="F7" s="7">
        <v>50</v>
      </c>
      <c r="G7" s="8"/>
      <c r="H7" s="9">
        <f t="shared" ref="H7:H70" si="0">ROUND((F7*G7),2)</f>
        <v>0</v>
      </c>
      <c r="I7" s="10">
        <v>0.08</v>
      </c>
      <c r="J7" s="11">
        <f t="shared" ref="J7:J70" si="1">ROUND((H7*I7),2)</f>
        <v>0</v>
      </c>
      <c r="K7" s="9">
        <f t="shared" ref="K7:K70" si="2">ROUND((H7+J7),2)</f>
        <v>0</v>
      </c>
      <c r="L7" s="4"/>
      <c r="N7" s="12"/>
      <c r="O7" s="12"/>
    </row>
    <row r="8" spans="1:15" ht="26.4">
      <c r="A8" s="3" t="s">
        <v>15</v>
      </c>
      <c r="B8" s="13" t="s">
        <v>32</v>
      </c>
      <c r="C8" s="14" t="s">
        <v>33</v>
      </c>
      <c r="D8" s="3" t="s">
        <v>31</v>
      </c>
      <c r="E8" s="6" t="s">
        <v>28</v>
      </c>
      <c r="F8" s="15">
        <v>200</v>
      </c>
      <c r="G8" s="8"/>
      <c r="H8" s="9">
        <f t="shared" si="0"/>
        <v>0</v>
      </c>
      <c r="I8" s="10">
        <v>0.08</v>
      </c>
      <c r="J8" s="11">
        <f t="shared" si="1"/>
        <v>0</v>
      </c>
      <c r="K8" s="9">
        <f t="shared" si="2"/>
        <v>0</v>
      </c>
      <c r="L8" s="13"/>
      <c r="N8" s="12"/>
      <c r="O8" s="12"/>
    </row>
    <row r="9" spans="1:15" ht="26.4">
      <c r="A9" s="3" t="s">
        <v>16</v>
      </c>
      <c r="B9" s="13" t="s">
        <v>34</v>
      </c>
      <c r="C9" s="14" t="s">
        <v>35</v>
      </c>
      <c r="D9" s="3" t="s">
        <v>36</v>
      </c>
      <c r="E9" s="6" t="s">
        <v>28</v>
      </c>
      <c r="F9" s="15">
        <v>30</v>
      </c>
      <c r="G9" s="8"/>
      <c r="H9" s="9">
        <f t="shared" si="0"/>
        <v>0</v>
      </c>
      <c r="I9" s="10">
        <v>0.08</v>
      </c>
      <c r="J9" s="11">
        <f t="shared" si="1"/>
        <v>0</v>
      </c>
      <c r="K9" s="9">
        <f t="shared" si="2"/>
        <v>0</v>
      </c>
      <c r="L9" s="13"/>
      <c r="N9" s="12"/>
      <c r="O9" s="12"/>
    </row>
    <row r="10" spans="1:15" ht="26.4">
      <c r="A10" s="3" t="s">
        <v>17</v>
      </c>
      <c r="B10" s="13" t="s">
        <v>37</v>
      </c>
      <c r="C10" s="14" t="s">
        <v>38</v>
      </c>
      <c r="D10" s="3" t="s">
        <v>39</v>
      </c>
      <c r="E10" s="6" t="s">
        <v>28</v>
      </c>
      <c r="F10" s="15">
        <v>10</v>
      </c>
      <c r="G10" s="8"/>
      <c r="H10" s="9">
        <f t="shared" si="0"/>
        <v>0</v>
      </c>
      <c r="I10" s="10">
        <v>0.08</v>
      </c>
      <c r="J10" s="11">
        <f t="shared" si="1"/>
        <v>0</v>
      </c>
      <c r="K10" s="9">
        <f t="shared" si="2"/>
        <v>0</v>
      </c>
      <c r="L10" s="13"/>
      <c r="N10" s="12"/>
      <c r="O10" s="12"/>
    </row>
    <row r="11" spans="1:15" s="19" customFormat="1" ht="39.6">
      <c r="A11" s="3" t="s">
        <v>18</v>
      </c>
      <c r="B11" s="4" t="s">
        <v>40</v>
      </c>
      <c r="C11" s="5" t="s">
        <v>41</v>
      </c>
      <c r="D11" s="6" t="s">
        <v>42</v>
      </c>
      <c r="E11" s="6" t="s">
        <v>28</v>
      </c>
      <c r="F11" s="16">
        <v>500</v>
      </c>
      <c r="G11" s="8"/>
      <c r="H11" s="9">
        <f t="shared" si="0"/>
        <v>0</v>
      </c>
      <c r="I11" s="17">
        <v>0.08</v>
      </c>
      <c r="J11" s="11">
        <f t="shared" si="1"/>
        <v>0</v>
      </c>
      <c r="K11" s="9">
        <f t="shared" si="2"/>
        <v>0</v>
      </c>
      <c r="L11" s="18"/>
      <c r="N11" s="12"/>
      <c r="O11" s="12"/>
    </row>
    <row r="12" spans="1:15" ht="26.4">
      <c r="A12" s="3" t="s">
        <v>19</v>
      </c>
      <c r="B12" s="13" t="s">
        <v>43</v>
      </c>
      <c r="C12" s="14" t="s">
        <v>44</v>
      </c>
      <c r="D12" s="20" t="s">
        <v>45</v>
      </c>
      <c r="E12" s="6" t="s">
        <v>28</v>
      </c>
      <c r="F12" s="15">
        <v>80</v>
      </c>
      <c r="G12" s="8"/>
      <c r="H12" s="9">
        <f t="shared" si="0"/>
        <v>0</v>
      </c>
      <c r="I12" s="10">
        <v>0.08</v>
      </c>
      <c r="J12" s="11">
        <f t="shared" si="1"/>
        <v>0</v>
      </c>
      <c r="K12" s="9">
        <f t="shared" si="2"/>
        <v>0</v>
      </c>
      <c r="L12" s="13"/>
      <c r="N12" s="12"/>
      <c r="O12" s="12"/>
    </row>
    <row r="13" spans="1:15" ht="26.4">
      <c r="A13" s="3" t="s">
        <v>46</v>
      </c>
      <c r="B13" s="4" t="s">
        <v>47</v>
      </c>
      <c r="C13" s="5" t="s">
        <v>48</v>
      </c>
      <c r="D13" s="6" t="s">
        <v>49</v>
      </c>
      <c r="E13" s="6" t="s">
        <v>28</v>
      </c>
      <c r="F13" s="7">
        <v>5</v>
      </c>
      <c r="G13" s="8"/>
      <c r="H13" s="9">
        <f t="shared" si="0"/>
        <v>0</v>
      </c>
      <c r="I13" s="10">
        <v>0.08</v>
      </c>
      <c r="J13" s="11">
        <f t="shared" si="1"/>
        <v>0</v>
      </c>
      <c r="K13" s="9">
        <f t="shared" si="2"/>
        <v>0</v>
      </c>
      <c r="L13" s="4"/>
      <c r="N13" s="12"/>
      <c r="O13" s="12"/>
    </row>
    <row r="14" spans="1:15" ht="39.6">
      <c r="A14" s="3" t="s">
        <v>21</v>
      </c>
      <c r="B14" s="4" t="s">
        <v>47</v>
      </c>
      <c r="C14" s="5" t="s">
        <v>50</v>
      </c>
      <c r="D14" s="6" t="s">
        <v>49</v>
      </c>
      <c r="E14" s="6" t="s">
        <v>28</v>
      </c>
      <c r="F14" s="7">
        <v>25</v>
      </c>
      <c r="G14" s="8"/>
      <c r="H14" s="9">
        <f t="shared" si="0"/>
        <v>0</v>
      </c>
      <c r="I14" s="10">
        <v>0.08</v>
      </c>
      <c r="J14" s="11">
        <f t="shared" si="1"/>
        <v>0</v>
      </c>
      <c r="K14" s="9">
        <f t="shared" si="2"/>
        <v>0</v>
      </c>
      <c r="L14" s="4"/>
      <c r="N14" s="12"/>
      <c r="O14" s="12"/>
    </row>
    <row r="15" spans="1:15" ht="26.4">
      <c r="A15" s="3" t="s">
        <v>51</v>
      </c>
      <c r="B15" s="13" t="s">
        <v>52</v>
      </c>
      <c r="C15" s="14" t="s">
        <v>53</v>
      </c>
      <c r="D15" s="3" t="s">
        <v>54</v>
      </c>
      <c r="E15" s="6" t="s">
        <v>28</v>
      </c>
      <c r="F15" s="15">
        <v>200</v>
      </c>
      <c r="G15" s="8"/>
      <c r="H15" s="9">
        <f t="shared" si="0"/>
        <v>0</v>
      </c>
      <c r="I15" s="10">
        <v>0.08</v>
      </c>
      <c r="J15" s="11">
        <f t="shared" si="1"/>
        <v>0</v>
      </c>
      <c r="K15" s="9">
        <f t="shared" si="2"/>
        <v>0</v>
      </c>
      <c r="L15" s="13"/>
      <c r="N15" s="12"/>
      <c r="O15" s="12"/>
    </row>
    <row r="16" spans="1:15" ht="26.4">
      <c r="A16" s="3" t="s">
        <v>55</v>
      </c>
      <c r="B16" s="13" t="s">
        <v>52</v>
      </c>
      <c r="C16" s="14" t="s">
        <v>56</v>
      </c>
      <c r="D16" s="3" t="s">
        <v>57</v>
      </c>
      <c r="E16" s="6" t="s">
        <v>28</v>
      </c>
      <c r="F16" s="15">
        <v>200</v>
      </c>
      <c r="G16" s="8"/>
      <c r="H16" s="9">
        <f t="shared" si="0"/>
        <v>0</v>
      </c>
      <c r="I16" s="10">
        <v>0.08</v>
      </c>
      <c r="J16" s="11">
        <f t="shared" si="1"/>
        <v>0</v>
      </c>
      <c r="K16" s="9">
        <f t="shared" si="2"/>
        <v>0</v>
      </c>
      <c r="L16" s="13"/>
      <c r="N16" s="12"/>
      <c r="O16" s="12"/>
    </row>
    <row r="17" spans="1:15" ht="52.8">
      <c r="A17" s="3" t="s">
        <v>24</v>
      </c>
      <c r="B17" s="13" t="s">
        <v>58</v>
      </c>
      <c r="C17" s="14" t="s">
        <v>59</v>
      </c>
      <c r="D17" s="3" t="s">
        <v>60</v>
      </c>
      <c r="E17" s="6" t="s">
        <v>28</v>
      </c>
      <c r="F17" s="15">
        <v>100</v>
      </c>
      <c r="G17" s="21"/>
      <c r="H17" s="9">
        <f t="shared" si="0"/>
        <v>0</v>
      </c>
      <c r="I17" s="10">
        <v>0.08</v>
      </c>
      <c r="J17" s="11">
        <f t="shared" si="1"/>
        <v>0</v>
      </c>
      <c r="K17" s="9">
        <f t="shared" si="2"/>
        <v>0</v>
      </c>
      <c r="L17" s="13"/>
      <c r="N17" s="12"/>
      <c r="O17" s="12"/>
    </row>
    <row r="18" spans="1:15" ht="26.4">
      <c r="A18" s="3" t="s">
        <v>61</v>
      </c>
      <c r="B18" s="4" t="s">
        <v>62</v>
      </c>
      <c r="C18" s="5" t="s">
        <v>63</v>
      </c>
      <c r="D18" s="22" t="s">
        <v>64</v>
      </c>
      <c r="E18" s="6" t="s">
        <v>28</v>
      </c>
      <c r="F18" s="7">
        <v>20</v>
      </c>
      <c r="G18" s="21"/>
      <c r="H18" s="9">
        <f t="shared" si="0"/>
        <v>0</v>
      </c>
      <c r="I18" s="10">
        <v>0.08</v>
      </c>
      <c r="J18" s="11">
        <f t="shared" si="1"/>
        <v>0</v>
      </c>
      <c r="K18" s="9">
        <f t="shared" si="2"/>
        <v>0</v>
      </c>
      <c r="L18" s="4"/>
      <c r="N18" s="12"/>
      <c r="O18" s="12"/>
    </row>
    <row r="19" spans="1:15" ht="26.4">
      <c r="A19" s="3" t="s">
        <v>65</v>
      </c>
      <c r="B19" s="4" t="s">
        <v>66</v>
      </c>
      <c r="C19" s="5" t="s">
        <v>67</v>
      </c>
      <c r="D19" s="6" t="s">
        <v>68</v>
      </c>
      <c r="E19" s="6" t="s">
        <v>28</v>
      </c>
      <c r="F19" s="7">
        <v>10</v>
      </c>
      <c r="G19" s="21"/>
      <c r="H19" s="9">
        <f t="shared" si="0"/>
        <v>0</v>
      </c>
      <c r="I19" s="10">
        <v>0.08</v>
      </c>
      <c r="J19" s="11">
        <f t="shared" si="1"/>
        <v>0</v>
      </c>
      <c r="K19" s="9">
        <f t="shared" si="2"/>
        <v>0</v>
      </c>
      <c r="L19" s="4"/>
      <c r="N19" s="12"/>
      <c r="O19" s="12"/>
    </row>
    <row r="20" spans="1:15" ht="26.4">
      <c r="A20" s="3" t="s">
        <v>69</v>
      </c>
      <c r="B20" s="13" t="s">
        <v>70</v>
      </c>
      <c r="C20" s="14" t="s">
        <v>71</v>
      </c>
      <c r="D20" s="20" t="s">
        <v>68</v>
      </c>
      <c r="E20" s="6" t="s">
        <v>28</v>
      </c>
      <c r="F20" s="15">
        <v>200</v>
      </c>
      <c r="G20" s="21"/>
      <c r="H20" s="9">
        <f t="shared" si="0"/>
        <v>0</v>
      </c>
      <c r="I20" s="10">
        <v>0.08</v>
      </c>
      <c r="J20" s="11">
        <f t="shared" si="1"/>
        <v>0</v>
      </c>
      <c r="K20" s="9">
        <f t="shared" si="2"/>
        <v>0</v>
      </c>
      <c r="L20" s="13"/>
      <c r="N20" s="12"/>
      <c r="O20" s="12"/>
    </row>
    <row r="21" spans="1:15" ht="26.4">
      <c r="A21" s="3" t="s">
        <v>72</v>
      </c>
      <c r="B21" s="4" t="s">
        <v>70</v>
      </c>
      <c r="C21" s="5" t="s">
        <v>73</v>
      </c>
      <c r="D21" s="22" t="s">
        <v>68</v>
      </c>
      <c r="E21" s="6" t="s">
        <v>28</v>
      </c>
      <c r="F21" s="7">
        <v>20</v>
      </c>
      <c r="G21" s="21"/>
      <c r="H21" s="9">
        <f t="shared" si="0"/>
        <v>0</v>
      </c>
      <c r="I21" s="10">
        <v>0.08</v>
      </c>
      <c r="J21" s="11">
        <f t="shared" si="1"/>
        <v>0</v>
      </c>
      <c r="K21" s="9">
        <f t="shared" si="2"/>
        <v>0</v>
      </c>
      <c r="L21" s="4"/>
      <c r="N21" s="12"/>
      <c r="O21" s="12"/>
    </row>
    <row r="22" spans="1:15" ht="26.4">
      <c r="A22" s="3" t="s">
        <v>74</v>
      </c>
      <c r="B22" s="4" t="s">
        <v>75</v>
      </c>
      <c r="C22" s="5" t="s">
        <v>76</v>
      </c>
      <c r="D22" s="6" t="s">
        <v>77</v>
      </c>
      <c r="E22" s="6" t="s">
        <v>28</v>
      </c>
      <c r="F22" s="7">
        <v>250</v>
      </c>
      <c r="G22" s="21"/>
      <c r="H22" s="9">
        <f t="shared" si="0"/>
        <v>0</v>
      </c>
      <c r="I22" s="10">
        <v>0.08</v>
      </c>
      <c r="J22" s="11">
        <f t="shared" si="1"/>
        <v>0</v>
      </c>
      <c r="K22" s="9">
        <f t="shared" si="2"/>
        <v>0</v>
      </c>
      <c r="L22" s="4"/>
      <c r="N22" s="12"/>
      <c r="O22" s="12"/>
    </row>
    <row r="23" spans="1:15" ht="26.4">
      <c r="A23" s="3" t="s">
        <v>78</v>
      </c>
      <c r="B23" s="13" t="s">
        <v>79</v>
      </c>
      <c r="C23" s="14" t="s">
        <v>80</v>
      </c>
      <c r="D23" s="20" t="s">
        <v>326</v>
      </c>
      <c r="E23" s="6" t="s">
        <v>28</v>
      </c>
      <c r="F23" s="15">
        <v>10</v>
      </c>
      <c r="G23" s="21"/>
      <c r="H23" s="9">
        <f t="shared" si="0"/>
        <v>0</v>
      </c>
      <c r="I23" s="10">
        <v>0.08</v>
      </c>
      <c r="J23" s="11">
        <f t="shared" si="1"/>
        <v>0</v>
      </c>
      <c r="K23" s="9">
        <f t="shared" si="2"/>
        <v>0</v>
      </c>
      <c r="L23" s="13"/>
      <c r="N23" s="12"/>
      <c r="O23" s="12"/>
    </row>
    <row r="24" spans="1:15" s="12" customFormat="1" ht="26.4">
      <c r="A24" s="3" t="s">
        <v>81</v>
      </c>
      <c r="B24" s="13" t="s">
        <v>82</v>
      </c>
      <c r="C24" s="14" t="s">
        <v>83</v>
      </c>
      <c r="D24" s="20" t="s">
        <v>84</v>
      </c>
      <c r="E24" s="6" t="s">
        <v>28</v>
      </c>
      <c r="F24" s="15">
        <v>25</v>
      </c>
      <c r="G24" s="21"/>
      <c r="H24" s="9">
        <f t="shared" si="0"/>
        <v>0</v>
      </c>
      <c r="I24" s="10">
        <v>0.08</v>
      </c>
      <c r="J24" s="11">
        <f t="shared" si="1"/>
        <v>0</v>
      </c>
      <c r="K24" s="9">
        <f t="shared" si="2"/>
        <v>0</v>
      </c>
      <c r="L24" s="13"/>
    </row>
    <row r="25" spans="1:15" s="19" customFormat="1" ht="39.6">
      <c r="A25" s="3" t="s">
        <v>85</v>
      </c>
      <c r="B25" s="4" t="s">
        <v>86</v>
      </c>
      <c r="C25" s="5" t="s">
        <v>87</v>
      </c>
      <c r="D25" s="22" t="s">
        <v>88</v>
      </c>
      <c r="E25" s="6" t="s">
        <v>28</v>
      </c>
      <c r="F25" s="7">
        <v>10</v>
      </c>
      <c r="G25" s="21"/>
      <c r="H25" s="9">
        <f t="shared" si="0"/>
        <v>0</v>
      </c>
      <c r="I25" s="17">
        <v>0.08</v>
      </c>
      <c r="J25" s="11">
        <f t="shared" si="1"/>
        <v>0</v>
      </c>
      <c r="K25" s="9">
        <f t="shared" si="2"/>
        <v>0</v>
      </c>
      <c r="L25" s="18"/>
      <c r="N25" s="12"/>
      <c r="O25" s="12"/>
    </row>
    <row r="26" spans="1:15" s="23" customFormat="1" ht="39.6">
      <c r="A26" s="3" t="s">
        <v>89</v>
      </c>
      <c r="B26" s="4" t="s">
        <v>86</v>
      </c>
      <c r="C26" s="5" t="s">
        <v>87</v>
      </c>
      <c r="D26" s="22" t="s">
        <v>90</v>
      </c>
      <c r="E26" s="6" t="s">
        <v>28</v>
      </c>
      <c r="F26" s="7">
        <v>30</v>
      </c>
      <c r="G26" s="21"/>
      <c r="H26" s="9">
        <f t="shared" si="0"/>
        <v>0</v>
      </c>
      <c r="I26" s="17">
        <v>0.08</v>
      </c>
      <c r="J26" s="11">
        <f t="shared" si="1"/>
        <v>0</v>
      </c>
      <c r="K26" s="9">
        <f t="shared" si="2"/>
        <v>0</v>
      </c>
      <c r="L26" s="3"/>
      <c r="N26" s="12"/>
      <c r="O26" s="12"/>
    </row>
    <row r="27" spans="1:15" s="24" customFormat="1" ht="26.4">
      <c r="A27" s="3" t="s">
        <v>91</v>
      </c>
      <c r="B27" s="13" t="s">
        <v>92</v>
      </c>
      <c r="C27" s="14" t="s">
        <v>93</v>
      </c>
      <c r="D27" s="3" t="s">
        <v>94</v>
      </c>
      <c r="E27" s="6" t="s">
        <v>28</v>
      </c>
      <c r="F27" s="15">
        <v>10</v>
      </c>
      <c r="G27" s="21"/>
      <c r="H27" s="9">
        <f t="shared" si="0"/>
        <v>0</v>
      </c>
      <c r="I27" s="10">
        <v>0.08</v>
      </c>
      <c r="J27" s="11">
        <f t="shared" si="1"/>
        <v>0</v>
      </c>
      <c r="K27" s="9">
        <f t="shared" si="2"/>
        <v>0</v>
      </c>
      <c r="L27" s="13"/>
      <c r="N27" s="12"/>
      <c r="O27" s="12"/>
    </row>
    <row r="28" spans="1:15" s="24" customFormat="1" ht="26.4">
      <c r="A28" s="3" t="s">
        <v>95</v>
      </c>
      <c r="B28" s="13" t="s">
        <v>92</v>
      </c>
      <c r="C28" s="14" t="s">
        <v>96</v>
      </c>
      <c r="D28" s="3" t="s">
        <v>97</v>
      </c>
      <c r="E28" s="6" t="s">
        <v>28</v>
      </c>
      <c r="F28" s="15">
        <v>70</v>
      </c>
      <c r="G28" s="21"/>
      <c r="H28" s="9">
        <f t="shared" si="0"/>
        <v>0</v>
      </c>
      <c r="I28" s="10">
        <v>0.08</v>
      </c>
      <c r="J28" s="11">
        <f t="shared" si="1"/>
        <v>0</v>
      </c>
      <c r="K28" s="9">
        <f t="shared" si="2"/>
        <v>0</v>
      </c>
      <c r="L28" s="13"/>
      <c r="N28" s="12"/>
      <c r="O28" s="12"/>
    </row>
    <row r="29" spans="1:15" s="99" customFormat="1" ht="26.4">
      <c r="A29" s="3" t="s">
        <v>98</v>
      </c>
      <c r="B29" s="112" t="s">
        <v>99</v>
      </c>
      <c r="C29" s="113" t="s">
        <v>325</v>
      </c>
      <c r="D29" s="105" t="s">
        <v>100</v>
      </c>
      <c r="E29" s="105" t="s">
        <v>28</v>
      </c>
      <c r="F29" s="114">
        <v>20</v>
      </c>
      <c r="G29" s="115"/>
      <c r="H29" s="108">
        <f t="shared" si="0"/>
        <v>0</v>
      </c>
      <c r="I29" s="109">
        <v>0.08</v>
      </c>
      <c r="J29" s="110">
        <f t="shared" si="1"/>
        <v>0</v>
      </c>
      <c r="K29" s="108">
        <f t="shared" si="2"/>
        <v>0</v>
      </c>
      <c r="L29" s="112"/>
      <c r="N29" s="100"/>
      <c r="O29" s="100"/>
    </row>
    <row r="30" spans="1:15" s="24" customFormat="1" ht="39.6">
      <c r="A30" s="3" t="s">
        <v>101</v>
      </c>
      <c r="B30" s="4" t="s">
        <v>102</v>
      </c>
      <c r="C30" s="5" t="s">
        <v>103</v>
      </c>
      <c r="D30" s="6" t="s">
        <v>104</v>
      </c>
      <c r="E30" s="6" t="s">
        <v>28</v>
      </c>
      <c r="F30" s="7">
        <v>1000</v>
      </c>
      <c r="G30" s="21"/>
      <c r="H30" s="9">
        <f t="shared" si="0"/>
        <v>0</v>
      </c>
      <c r="I30" s="10">
        <v>0.08</v>
      </c>
      <c r="J30" s="11">
        <f t="shared" si="1"/>
        <v>0</v>
      </c>
      <c r="K30" s="9">
        <f t="shared" si="2"/>
        <v>0</v>
      </c>
      <c r="L30" s="4"/>
      <c r="N30" s="12"/>
      <c r="O30" s="12"/>
    </row>
    <row r="31" spans="1:15" s="24" customFormat="1" ht="26.4">
      <c r="A31" s="3" t="s">
        <v>105</v>
      </c>
      <c r="B31" s="13" t="s">
        <v>106</v>
      </c>
      <c r="C31" s="14" t="s">
        <v>107</v>
      </c>
      <c r="D31" s="3" t="s">
        <v>108</v>
      </c>
      <c r="E31" s="6" t="s">
        <v>28</v>
      </c>
      <c r="F31" s="15">
        <v>1200</v>
      </c>
      <c r="G31" s="21"/>
      <c r="H31" s="9">
        <f t="shared" si="0"/>
        <v>0</v>
      </c>
      <c r="I31" s="10">
        <v>0.08</v>
      </c>
      <c r="J31" s="11">
        <f t="shared" si="1"/>
        <v>0</v>
      </c>
      <c r="K31" s="9">
        <f t="shared" si="2"/>
        <v>0</v>
      </c>
      <c r="L31" s="13"/>
      <c r="N31" s="12"/>
      <c r="O31" s="12"/>
    </row>
    <row r="32" spans="1:15" s="24" customFormat="1" ht="26.4">
      <c r="A32" s="3" t="s">
        <v>109</v>
      </c>
      <c r="B32" s="13" t="s">
        <v>110</v>
      </c>
      <c r="C32" s="14" t="s">
        <v>111</v>
      </c>
      <c r="D32" s="3" t="s">
        <v>112</v>
      </c>
      <c r="E32" s="6" t="s">
        <v>28</v>
      </c>
      <c r="F32" s="15">
        <v>20</v>
      </c>
      <c r="G32" s="21"/>
      <c r="H32" s="9">
        <f t="shared" si="0"/>
        <v>0</v>
      </c>
      <c r="I32" s="10">
        <v>0.08</v>
      </c>
      <c r="J32" s="11">
        <f t="shared" si="1"/>
        <v>0</v>
      </c>
      <c r="K32" s="9">
        <f t="shared" si="2"/>
        <v>0</v>
      </c>
      <c r="L32" s="13"/>
      <c r="N32" s="12"/>
      <c r="O32" s="12"/>
    </row>
    <row r="33" spans="1:15" s="24" customFormat="1" ht="26.4">
      <c r="A33" s="3" t="s">
        <v>113</v>
      </c>
      <c r="B33" s="4" t="s">
        <v>114</v>
      </c>
      <c r="C33" s="5" t="s">
        <v>115</v>
      </c>
      <c r="D33" s="25" t="s">
        <v>116</v>
      </c>
      <c r="E33" s="6" t="s">
        <v>28</v>
      </c>
      <c r="F33" s="7">
        <v>10</v>
      </c>
      <c r="G33" s="21"/>
      <c r="H33" s="9">
        <f t="shared" si="0"/>
        <v>0</v>
      </c>
      <c r="I33" s="10">
        <v>0.08</v>
      </c>
      <c r="J33" s="11">
        <f t="shared" si="1"/>
        <v>0</v>
      </c>
      <c r="K33" s="9">
        <f t="shared" si="2"/>
        <v>0</v>
      </c>
      <c r="L33" s="4"/>
      <c r="N33" s="12"/>
      <c r="O33" s="12"/>
    </row>
    <row r="34" spans="1:15" s="24" customFormat="1" ht="26.4">
      <c r="A34" s="3" t="s">
        <v>117</v>
      </c>
      <c r="B34" s="4" t="s">
        <v>114</v>
      </c>
      <c r="C34" s="5" t="s">
        <v>118</v>
      </c>
      <c r="D34" s="25" t="s">
        <v>116</v>
      </c>
      <c r="E34" s="6" t="s">
        <v>28</v>
      </c>
      <c r="F34" s="7">
        <v>100</v>
      </c>
      <c r="G34" s="21"/>
      <c r="H34" s="9">
        <f t="shared" si="0"/>
        <v>0</v>
      </c>
      <c r="I34" s="10">
        <v>0.08</v>
      </c>
      <c r="J34" s="11">
        <f t="shared" si="1"/>
        <v>0</v>
      </c>
      <c r="K34" s="9">
        <f t="shared" si="2"/>
        <v>0</v>
      </c>
      <c r="L34" s="4"/>
      <c r="N34" s="12"/>
      <c r="O34" s="12"/>
    </row>
    <row r="35" spans="1:15" s="24" customFormat="1" ht="26.4">
      <c r="A35" s="3" t="s">
        <v>119</v>
      </c>
      <c r="B35" s="4" t="s">
        <v>120</v>
      </c>
      <c r="C35" s="5" t="s">
        <v>121</v>
      </c>
      <c r="D35" s="6" t="s">
        <v>122</v>
      </c>
      <c r="E35" s="6" t="s">
        <v>28</v>
      </c>
      <c r="F35" s="7">
        <v>50</v>
      </c>
      <c r="G35" s="26"/>
      <c r="H35" s="9">
        <f t="shared" si="0"/>
        <v>0</v>
      </c>
      <c r="I35" s="10">
        <v>0.08</v>
      </c>
      <c r="J35" s="11">
        <f t="shared" si="1"/>
        <v>0</v>
      </c>
      <c r="K35" s="9">
        <f t="shared" si="2"/>
        <v>0</v>
      </c>
      <c r="L35" s="27"/>
      <c r="N35" s="12"/>
      <c r="O35" s="12"/>
    </row>
    <row r="36" spans="1:15" s="24" customFormat="1" ht="26.4">
      <c r="A36" s="3" t="s">
        <v>123</v>
      </c>
      <c r="B36" s="4" t="s">
        <v>120</v>
      </c>
      <c r="C36" s="5" t="s">
        <v>124</v>
      </c>
      <c r="D36" s="6" t="s">
        <v>122</v>
      </c>
      <c r="E36" s="6" t="s">
        <v>28</v>
      </c>
      <c r="F36" s="7">
        <v>50</v>
      </c>
      <c r="G36" s="21"/>
      <c r="H36" s="9">
        <f t="shared" si="0"/>
        <v>0</v>
      </c>
      <c r="I36" s="10">
        <v>0.08</v>
      </c>
      <c r="J36" s="11">
        <f t="shared" si="1"/>
        <v>0</v>
      </c>
      <c r="K36" s="9">
        <f t="shared" si="2"/>
        <v>0</v>
      </c>
      <c r="L36" s="4"/>
      <c r="N36" s="12"/>
      <c r="O36" s="12"/>
    </row>
    <row r="37" spans="1:15" s="24" customFormat="1" ht="39.6">
      <c r="A37" s="3" t="s">
        <v>125</v>
      </c>
      <c r="B37" s="13" t="s">
        <v>126</v>
      </c>
      <c r="C37" s="14" t="s">
        <v>127</v>
      </c>
      <c r="D37" s="20" t="s">
        <v>128</v>
      </c>
      <c r="E37" s="6" t="s">
        <v>28</v>
      </c>
      <c r="F37" s="15">
        <v>20</v>
      </c>
      <c r="G37" s="21"/>
      <c r="H37" s="9">
        <f t="shared" si="0"/>
        <v>0</v>
      </c>
      <c r="I37" s="10">
        <v>0.08</v>
      </c>
      <c r="J37" s="11">
        <f t="shared" si="1"/>
        <v>0</v>
      </c>
      <c r="K37" s="9">
        <f t="shared" si="2"/>
        <v>0</v>
      </c>
      <c r="L37" s="13"/>
      <c r="N37" s="12"/>
      <c r="O37" s="12"/>
    </row>
    <row r="38" spans="1:15" s="24" customFormat="1" ht="26.4">
      <c r="A38" s="3" t="s">
        <v>129</v>
      </c>
      <c r="B38" s="4" t="s">
        <v>130</v>
      </c>
      <c r="C38" s="5" t="s">
        <v>131</v>
      </c>
      <c r="D38" s="6" t="s">
        <v>94</v>
      </c>
      <c r="E38" s="6" t="s">
        <v>28</v>
      </c>
      <c r="F38" s="7">
        <v>50</v>
      </c>
      <c r="G38" s="21"/>
      <c r="H38" s="9">
        <f t="shared" si="0"/>
        <v>0</v>
      </c>
      <c r="I38" s="10">
        <v>0.08</v>
      </c>
      <c r="J38" s="11">
        <f t="shared" si="1"/>
        <v>0</v>
      </c>
      <c r="K38" s="9">
        <f t="shared" si="2"/>
        <v>0</v>
      </c>
      <c r="L38" s="4"/>
      <c r="N38" s="12"/>
      <c r="O38" s="12"/>
    </row>
    <row r="39" spans="1:15" s="24" customFormat="1" ht="26.4">
      <c r="A39" s="3" t="s">
        <v>132</v>
      </c>
      <c r="B39" s="13" t="s">
        <v>133</v>
      </c>
      <c r="C39" s="14" t="s">
        <v>93</v>
      </c>
      <c r="D39" s="28" t="s">
        <v>134</v>
      </c>
      <c r="E39" s="6" t="s">
        <v>28</v>
      </c>
      <c r="F39" s="15">
        <v>50</v>
      </c>
      <c r="G39" s="21"/>
      <c r="H39" s="9">
        <f t="shared" si="0"/>
        <v>0</v>
      </c>
      <c r="I39" s="10">
        <v>0.08</v>
      </c>
      <c r="J39" s="11">
        <f t="shared" si="1"/>
        <v>0</v>
      </c>
      <c r="K39" s="9">
        <f t="shared" si="2"/>
        <v>0</v>
      </c>
      <c r="L39" s="13"/>
      <c r="N39" s="12"/>
      <c r="O39" s="12"/>
    </row>
    <row r="40" spans="1:15" ht="26.4">
      <c r="A40" s="3" t="s">
        <v>135</v>
      </c>
      <c r="B40" s="13" t="s">
        <v>133</v>
      </c>
      <c r="C40" s="14" t="s">
        <v>93</v>
      </c>
      <c r="D40" s="3" t="s">
        <v>136</v>
      </c>
      <c r="E40" s="6" t="s">
        <v>28</v>
      </c>
      <c r="F40" s="15">
        <v>60</v>
      </c>
      <c r="G40" s="21"/>
      <c r="H40" s="9">
        <f t="shared" si="0"/>
        <v>0</v>
      </c>
      <c r="I40" s="10">
        <v>0.08</v>
      </c>
      <c r="J40" s="11">
        <f t="shared" si="1"/>
        <v>0</v>
      </c>
      <c r="K40" s="9">
        <f t="shared" si="2"/>
        <v>0</v>
      </c>
      <c r="L40" s="13"/>
      <c r="N40" s="12"/>
      <c r="O40" s="12"/>
    </row>
    <row r="41" spans="1:15" s="24" customFormat="1" ht="26.4">
      <c r="A41" s="3" t="s">
        <v>137</v>
      </c>
      <c r="B41" s="4" t="s">
        <v>138</v>
      </c>
      <c r="C41" s="5" t="s">
        <v>139</v>
      </c>
      <c r="D41" s="3" t="s">
        <v>140</v>
      </c>
      <c r="E41" s="6" t="s">
        <v>28</v>
      </c>
      <c r="F41" s="15">
        <v>80</v>
      </c>
      <c r="G41" s="21"/>
      <c r="H41" s="9">
        <f t="shared" si="0"/>
        <v>0</v>
      </c>
      <c r="I41" s="10">
        <v>0.08</v>
      </c>
      <c r="J41" s="11">
        <f t="shared" si="1"/>
        <v>0</v>
      </c>
      <c r="K41" s="9">
        <f t="shared" si="2"/>
        <v>0</v>
      </c>
      <c r="L41" s="29"/>
      <c r="N41" s="12"/>
      <c r="O41" s="12"/>
    </row>
    <row r="42" spans="1:15" s="24" customFormat="1" ht="26.4">
      <c r="A42" s="3" t="s">
        <v>141</v>
      </c>
      <c r="B42" s="13" t="s">
        <v>142</v>
      </c>
      <c r="C42" s="14" t="s">
        <v>143</v>
      </c>
      <c r="D42" s="20" t="s">
        <v>57</v>
      </c>
      <c r="E42" s="6" t="s">
        <v>28</v>
      </c>
      <c r="F42" s="15">
        <v>50</v>
      </c>
      <c r="G42" s="21"/>
      <c r="H42" s="9">
        <f t="shared" si="0"/>
        <v>0</v>
      </c>
      <c r="I42" s="10">
        <v>0.08</v>
      </c>
      <c r="J42" s="11">
        <f t="shared" si="1"/>
        <v>0</v>
      </c>
      <c r="K42" s="9">
        <f t="shared" si="2"/>
        <v>0</v>
      </c>
      <c r="L42" s="30"/>
      <c r="N42" s="12"/>
      <c r="O42" s="12"/>
    </row>
    <row r="43" spans="1:15" s="24" customFormat="1" ht="26.4">
      <c r="A43" s="3" t="s">
        <v>144</v>
      </c>
      <c r="B43" s="4" t="s">
        <v>145</v>
      </c>
      <c r="C43" s="5" t="s">
        <v>146</v>
      </c>
      <c r="D43" s="22">
        <v>0.2</v>
      </c>
      <c r="E43" s="6" t="s">
        <v>28</v>
      </c>
      <c r="F43" s="7">
        <v>120</v>
      </c>
      <c r="G43" s="21"/>
      <c r="H43" s="9">
        <f t="shared" si="0"/>
        <v>0</v>
      </c>
      <c r="I43" s="10">
        <v>0.08</v>
      </c>
      <c r="J43" s="11">
        <f t="shared" si="1"/>
        <v>0</v>
      </c>
      <c r="K43" s="9">
        <f t="shared" si="2"/>
        <v>0</v>
      </c>
      <c r="L43" s="29"/>
      <c r="N43" s="12"/>
      <c r="O43" s="12"/>
    </row>
    <row r="44" spans="1:15" s="24" customFormat="1" ht="26.4">
      <c r="A44" s="3" t="s">
        <v>147</v>
      </c>
      <c r="B44" s="4" t="s">
        <v>145</v>
      </c>
      <c r="C44" s="5" t="s">
        <v>146</v>
      </c>
      <c r="D44" s="22">
        <v>0.4</v>
      </c>
      <c r="E44" s="6" t="s">
        <v>28</v>
      </c>
      <c r="F44" s="7">
        <v>700</v>
      </c>
      <c r="G44" s="21"/>
      <c r="H44" s="9">
        <f t="shared" si="0"/>
        <v>0</v>
      </c>
      <c r="I44" s="10">
        <v>0.08</v>
      </c>
      <c r="J44" s="11">
        <f t="shared" si="1"/>
        <v>0</v>
      </c>
      <c r="K44" s="9">
        <f t="shared" si="2"/>
        <v>0</v>
      </c>
      <c r="L44" s="29"/>
      <c r="N44" s="12"/>
      <c r="O44" s="12"/>
    </row>
    <row r="45" spans="1:15" s="24" customFormat="1" ht="26.4">
      <c r="A45" s="3" t="s">
        <v>148</v>
      </c>
      <c r="B45" s="4" t="s">
        <v>149</v>
      </c>
      <c r="C45" s="5" t="s">
        <v>150</v>
      </c>
      <c r="D45" s="22" t="s">
        <v>45</v>
      </c>
      <c r="E45" s="6" t="s">
        <v>28</v>
      </c>
      <c r="F45" s="7">
        <v>50</v>
      </c>
      <c r="G45" s="21"/>
      <c r="H45" s="9">
        <f t="shared" si="0"/>
        <v>0</v>
      </c>
      <c r="I45" s="10">
        <v>0.08</v>
      </c>
      <c r="J45" s="11">
        <f t="shared" si="1"/>
        <v>0</v>
      </c>
      <c r="K45" s="9">
        <f t="shared" si="2"/>
        <v>0</v>
      </c>
      <c r="L45" s="4"/>
      <c r="N45" s="12"/>
      <c r="O45" s="12"/>
    </row>
    <row r="46" spans="1:15" s="24" customFormat="1" ht="26.4">
      <c r="A46" s="3" t="s">
        <v>151</v>
      </c>
      <c r="B46" s="13" t="s">
        <v>152</v>
      </c>
      <c r="C46" s="14" t="s">
        <v>93</v>
      </c>
      <c r="D46" s="20" t="s">
        <v>153</v>
      </c>
      <c r="E46" s="6" t="s">
        <v>28</v>
      </c>
      <c r="F46" s="15">
        <v>400</v>
      </c>
      <c r="G46" s="21"/>
      <c r="H46" s="9">
        <f t="shared" si="0"/>
        <v>0</v>
      </c>
      <c r="I46" s="10">
        <v>0.08</v>
      </c>
      <c r="J46" s="11">
        <f t="shared" si="1"/>
        <v>0</v>
      </c>
      <c r="K46" s="9">
        <f t="shared" si="2"/>
        <v>0</v>
      </c>
      <c r="L46" s="30"/>
      <c r="N46" s="12"/>
      <c r="O46" s="12"/>
    </row>
    <row r="47" spans="1:15" ht="39.6">
      <c r="A47" s="3" t="s">
        <v>154</v>
      </c>
      <c r="B47" s="13" t="s">
        <v>304</v>
      </c>
      <c r="C47" s="14" t="s">
        <v>155</v>
      </c>
      <c r="D47" s="3" t="s">
        <v>27</v>
      </c>
      <c r="E47" s="6" t="s">
        <v>28</v>
      </c>
      <c r="F47" s="15">
        <v>100</v>
      </c>
      <c r="G47" s="21"/>
      <c r="H47" s="9">
        <f t="shared" si="0"/>
        <v>0</v>
      </c>
      <c r="I47" s="10">
        <v>0.08</v>
      </c>
      <c r="J47" s="11">
        <f t="shared" si="1"/>
        <v>0</v>
      </c>
      <c r="K47" s="9">
        <f t="shared" si="2"/>
        <v>0</v>
      </c>
      <c r="L47" s="30"/>
      <c r="N47" s="12"/>
      <c r="O47" s="12"/>
    </row>
    <row r="48" spans="1:15" s="31" customFormat="1" ht="39.6">
      <c r="A48" s="3" t="s">
        <v>156</v>
      </c>
      <c r="B48" s="13" t="s">
        <v>157</v>
      </c>
      <c r="C48" s="14" t="s">
        <v>158</v>
      </c>
      <c r="D48" s="20" t="s">
        <v>159</v>
      </c>
      <c r="E48" s="6" t="s">
        <v>28</v>
      </c>
      <c r="F48" s="15">
        <v>50</v>
      </c>
      <c r="G48" s="21"/>
      <c r="H48" s="9">
        <f t="shared" si="0"/>
        <v>0</v>
      </c>
      <c r="I48" s="10">
        <v>0.08</v>
      </c>
      <c r="J48" s="11">
        <f t="shared" si="1"/>
        <v>0</v>
      </c>
      <c r="K48" s="9">
        <f t="shared" si="2"/>
        <v>0</v>
      </c>
      <c r="L48" s="30"/>
      <c r="N48" s="12"/>
      <c r="O48" s="12"/>
    </row>
    <row r="49" spans="1:15" ht="26.4">
      <c r="A49" s="3" t="s">
        <v>160</v>
      </c>
      <c r="B49" s="13" t="s">
        <v>161</v>
      </c>
      <c r="C49" s="14" t="s">
        <v>162</v>
      </c>
      <c r="D49" s="3" t="s">
        <v>163</v>
      </c>
      <c r="E49" s="6" t="s">
        <v>28</v>
      </c>
      <c r="F49" s="30">
        <v>700</v>
      </c>
      <c r="G49" s="21"/>
      <c r="H49" s="9">
        <f t="shared" si="0"/>
        <v>0</v>
      </c>
      <c r="I49" s="10">
        <v>0.08</v>
      </c>
      <c r="J49" s="11">
        <f t="shared" si="1"/>
        <v>0</v>
      </c>
      <c r="K49" s="9">
        <f t="shared" si="2"/>
        <v>0</v>
      </c>
      <c r="L49" s="13"/>
      <c r="N49" s="12"/>
      <c r="O49" s="12"/>
    </row>
    <row r="50" spans="1:15" ht="26.4">
      <c r="A50" s="3" t="s">
        <v>164</v>
      </c>
      <c r="B50" s="4" t="s">
        <v>165</v>
      </c>
      <c r="C50" s="5" t="s">
        <v>166</v>
      </c>
      <c r="D50" s="22" t="s">
        <v>167</v>
      </c>
      <c r="E50" s="6" t="s">
        <v>28</v>
      </c>
      <c r="F50" s="7">
        <v>500</v>
      </c>
      <c r="G50" s="21"/>
      <c r="H50" s="9">
        <f t="shared" si="0"/>
        <v>0</v>
      </c>
      <c r="I50" s="10">
        <v>0.08</v>
      </c>
      <c r="J50" s="11">
        <f t="shared" si="1"/>
        <v>0</v>
      </c>
      <c r="K50" s="9">
        <f t="shared" si="2"/>
        <v>0</v>
      </c>
      <c r="L50" s="4"/>
      <c r="N50" s="12"/>
      <c r="O50" s="12"/>
    </row>
    <row r="51" spans="1:15" s="12" customFormat="1" ht="39.6">
      <c r="A51" s="3" t="s">
        <v>168</v>
      </c>
      <c r="B51" s="13" t="s">
        <v>277</v>
      </c>
      <c r="C51" s="14" t="s">
        <v>278</v>
      </c>
      <c r="D51" s="20" t="s">
        <v>279</v>
      </c>
      <c r="E51" s="6" t="s">
        <v>28</v>
      </c>
      <c r="F51" s="15">
        <v>30</v>
      </c>
      <c r="G51" s="21"/>
      <c r="H51" s="9">
        <f t="shared" si="0"/>
        <v>0</v>
      </c>
      <c r="I51" s="17">
        <v>0.08</v>
      </c>
      <c r="J51" s="11">
        <f t="shared" si="1"/>
        <v>0</v>
      </c>
      <c r="K51" s="9">
        <f t="shared" si="2"/>
        <v>0</v>
      </c>
      <c r="L51" s="38"/>
    </row>
    <row r="52" spans="1:15" s="12" customFormat="1" ht="52.8">
      <c r="A52" s="3" t="s">
        <v>172</v>
      </c>
      <c r="B52" s="13" t="s">
        <v>281</v>
      </c>
      <c r="C52" s="14" t="s">
        <v>282</v>
      </c>
      <c r="D52" s="20" t="s">
        <v>283</v>
      </c>
      <c r="E52" s="6" t="s">
        <v>28</v>
      </c>
      <c r="F52" s="15">
        <v>20</v>
      </c>
      <c r="G52" s="8"/>
      <c r="H52" s="9">
        <f t="shared" si="0"/>
        <v>0</v>
      </c>
      <c r="I52" s="17">
        <v>0.08</v>
      </c>
      <c r="J52" s="11">
        <f t="shared" si="1"/>
        <v>0</v>
      </c>
      <c r="K52" s="9">
        <f t="shared" si="2"/>
        <v>0</v>
      </c>
      <c r="L52" s="38"/>
    </row>
    <row r="53" spans="1:15" s="12" customFormat="1" ht="26.4">
      <c r="A53" s="3" t="s">
        <v>175</v>
      </c>
      <c r="B53" s="88" t="s">
        <v>305</v>
      </c>
      <c r="C53" s="14" t="s">
        <v>300</v>
      </c>
      <c r="D53" s="20" t="s">
        <v>182</v>
      </c>
      <c r="E53" s="6" t="s">
        <v>28</v>
      </c>
      <c r="F53" s="15">
        <v>10</v>
      </c>
      <c r="G53" s="8"/>
      <c r="H53" s="9">
        <f t="shared" si="0"/>
        <v>0</v>
      </c>
      <c r="I53" s="17">
        <v>0.08</v>
      </c>
      <c r="J53" s="11">
        <f t="shared" si="1"/>
        <v>0</v>
      </c>
      <c r="K53" s="9">
        <f t="shared" si="2"/>
        <v>0</v>
      </c>
      <c r="L53" s="30"/>
    </row>
    <row r="54" spans="1:15" s="12" customFormat="1" ht="26.4">
      <c r="A54" s="3" t="s">
        <v>179</v>
      </c>
      <c r="B54" s="13" t="s">
        <v>169</v>
      </c>
      <c r="C54" s="14" t="s">
        <v>170</v>
      </c>
      <c r="D54" s="20" t="s">
        <v>171</v>
      </c>
      <c r="E54" s="6" t="s">
        <v>28</v>
      </c>
      <c r="F54" s="15">
        <v>200</v>
      </c>
      <c r="G54" s="21"/>
      <c r="H54" s="9">
        <f t="shared" si="0"/>
        <v>0</v>
      </c>
      <c r="I54" s="10">
        <v>0.08</v>
      </c>
      <c r="J54" s="11">
        <f t="shared" si="1"/>
        <v>0</v>
      </c>
      <c r="K54" s="9">
        <f t="shared" si="2"/>
        <v>0</v>
      </c>
      <c r="L54" s="30"/>
    </row>
    <row r="55" spans="1:15" s="12" customFormat="1" ht="39.6">
      <c r="A55" s="3" t="s">
        <v>183</v>
      </c>
      <c r="B55" s="4" t="s">
        <v>173</v>
      </c>
      <c r="C55" s="5" t="s">
        <v>174</v>
      </c>
      <c r="D55" s="6" t="s">
        <v>112</v>
      </c>
      <c r="E55" s="6" t="s">
        <v>28</v>
      </c>
      <c r="F55" s="7">
        <v>500</v>
      </c>
      <c r="G55" s="21"/>
      <c r="H55" s="9">
        <f t="shared" si="0"/>
        <v>0</v>
      </c>
      <c r="I55" s="10">
        <v>0.08</v>
      </c>
      <c r="J55" s="11">
        <f t="shared" si="1"/>
        <v>0</v>
      </c>
      <c r="K55" s="9">
        <f t="shared" si="2"/>
        <v>0</v>
      </c>
      <c r="L55" s="4"/>
    </row>
    <row r="56" spans="1:15" ht="52.8">
      <c r="A56" s="3" t="s">
        <v>186</v>
      </c>
      <c r="B56" s="4" t="s">
        <v>176</v>
      </c>
      <c r="C56" s="5" t="s">
        <v>177</v>
      </c>
      <c r="D56" s="22" t="s">
        <v>178</v>
      </c>
      <c r="E56" s="6" t="s">
        <v>28</v>
      </c>
      <c r="F56" s="7">
        <v>200</v>
      </c>
      <c r="G56" s="21"/>
      <c r="H56" s="9">
        <f t="shared" si="0"/>
        <v>0</v>
      </c>
      <c r="I56" s="10">
        <v>0.08</v>
      </c>
      <c r="J56" s="11">
        <f t="shared" si="1"/>
        <v>0</v>
      </c>
      <c r="K56" s="9">
        <f t="shared" si="2"/>
        <v>0</v>
      </c>
      <c r="L56" s="4"/>
      <c r="N56" s="12"/>
      <c r="O56" s="12"/>
    </row>
    <row r="57" spans="1:15" s="12" customFormat="1" ht="27.6">
      <c r="A57" s="3" t="s">
        <v>188</v>
      </c>
      <c r="B57" s="89" t="s">
        <v>307</v>
      </c>
      <c r="C57" s="14" t="s">
        <v>296</v>
      </c>
      <c r="D57" s="20" t="s">
        <v>297</v>
      </c>
      <c r="E57" s="6" t="s">
        <v>28</v>
      </c>
      <c r="F57" s="15">
        <v>15</v>
      </c>
      <c r="G57" s="8"/>
      <c r="H57" s="9">
        <f t="shared" si="0"/>
        <v>0</v>
      </c>
      <c r="I57" s="17">
        <v>0.08</v>
      </c>
      <c r="J57" s="11">
        <f t="shared" si="1"/>
        <v>0</v>
      </c>
      <c r="K57" s="9">
        <f t="shared" si="2"/>
        <v>0</v>
      </c>
      <c r="L57" s="30"/>
    </row>
    <row r="58" spans="1:15" s="12" customFormat="1" ht="26.4">
      <c r="A58" s="3" t="s">
        <v>191</v>
      </c>
      <c r="B58" s="13" t="s">
        <v>180</v>
      </c>
      <c r="C58" s="14" t="s">
        <v>181</v>
      </c>
      <c r="D58" s="32" t="s">
        <v>182</v>
      </c>
      <c r="E58" s="6" t="s">
        <v>28</v>
      </c>
      <c r="F58" s="15">
        <v>25</v>
      </c>
      <c r="G58" s="21"/>
      <c r="H58" s="9">
        <f t="shared" si="0"/>
        <v>0</v>
      </c>
      <c r="I58" s="10">
        <v>0.08</v>
      </c>
      <c r="J58" s="11">
        <f t="shared" si="1"/>
        <v>0</v>
      </c>
      <c r="K58" s="9">
        <f t="shared" si="2"/>
        <v>0</v>
      </c>
      <c r="L58" s="30"/>
    </row>
    <row r="59" spans="1:15" ht="26.4">
      <c r="A59" s="3" t="s">
        <v>194</v>
      </c>
      <c r="B59" s="4" t="s">
        <v>184</v>
      </c>
      <c r="C59" s="5" t="s">
        <v>185</v>
      </c>
      <c r="D59" s="22">
        <v>0.1</v>
      </c>
      <c r="E59" s="6" t="s">
        <v>28</v>
      </c>
      <c r="F59" s="7">
        <v>100</v>
      </c>
      <c r="G59" s="21"/>
      <c r="H59" s="9">
        <f t="shared" si="0"/>
        <v>0</v>
      </c>
      <c r="I59" s="10">
        <v>0.08</v>
      </c>
      <c r="J59" s="11">
        <f t="shared" si="1"/>
        <v>0</v>
      </c>
      <c r="K59" s="9">
        <f t="shared" si="2"/>
        <v>0</v>
      </c>
      <c r="L59" s="4"/>
      <c r="N59" s="12"/>
      <c r="O59" s="12"/>
    </row>
    <row r="60" spans="1:15" ht="26.4">
      <c r="A60" s="3" t="s">
        <v>198</v>
      </c>
      <c r="B60" s="4" t="s">
        <v>187</v>
      </c>
      <c r="C60" s="5" t="s">
        <v>185</v>
      </c>
      <c r="D60" s="25">
        <v>8.9999999999999993E-3</v>
      </c>
      <c r="E60" s="6" t="s">
        <v>28</v>
      </c>
      <c r="F60" s="7">
        <v>250</v>
      </c>
      <c r="G60" s="21"/>
      <c r="H60" s="9">
        <f t="shared" si="0"/>
        <v>0</v>
      </c>
      <c r="I60" s="10">
        <v>0.08</v>
      </c>
      <c r="J60" s="11">
        <f t="shared" si="1"/>
        <v>0</v>
      </c>
      <c r="K60" s="9">
        <f t="shared" si="2"/>
        <v>0</v>
      </c>
      <c r="L60" s="4"/>
      <c r="N60" s="12"/>
      <c r="O60" s="12"/>
    </row>
    <row r="61" spans="1:15" s="12" customFormat="1" ht="26.4">
      <c r="A61" s="3" t="s">
        <v>202</v>
      </c>
      <c r="B61" s="4" t="s">
        <v>189</v>
      </c>
      <c r="C61" s="5" t="s">
        <v>190</v>
      </c>
      <c r="D61" s="25">
        <v>8.4000000000000005E-2</v>
      </c>
      <c r="E61" s="6" t="s">
        <v>28</v>
      </c>
      <c r="F61" s="7">
        <v>250</v>
      </c>
      <c r="G61" s="21"/>
      <c r="H61" s="9">
        <f t="shared" si="0"/>
        <v>0</v>
      </c>
      <c r="I61" s="10">
        <v>0.08</v>
      </c>
      <c r="J61" s="11">
        <f t="shared" si="1"/>
        <v>0</v>
      </c>
      <c r="K61" s="9">
        <f t="shared" si="2"/>
        <v>0</v>
      </c>
      <c r="L61" s="4"/>
    </row>
    <row r="62" spans="1:15" s="12" customFormat="1" ht="26.4">
      <c r="A62" s="3" t="s">
        <v>206</v>
      </c>
      <c r="B62" s="13" t="s">
        <v>192</v>
      </c>
      <c r="C62" s="14" t="s">
        <v>193</v>
      </c>
      <c r="D62" s="20" t="s">
        <v>54</v>
      </c>
      <c r="E62" s="6" t="s">
        <v>28</v>
      </c>
      <c r="F62" s="15">
        <v>100</v>
      </c>
      <c r="G62" s="21"/>
      <c r="H62" s="9">
        <f t="shared" si="0"/>
        <v>0</v>
      </c>
      <c r="I62" s="10">
        <v>0.08</v>
      </c>
      <c r="J62" s="11">
        <f t="shared" si="1"/>
        <v>0</v>
      </c>
      <c r="K62" s="9">
        <f t="shared" si="2"/>
        <v>0</v>
      </c>
      <c r="L62" s="30"/>
    </row>
    <row r="63" spans="1:15" s="33" customFormat="1" ht="26.4">
      <c r="A63" s="3" t="s">
        <v>209</v>
      </c>
      <c r="B63" s="13" t="s">
        <v>195</v>
      </c>
      <c r="C63" s="14" t="s">
        <v>196</v>
      </c>
      <c r="D63" s="20" t="s">
        <v>197</v>
      </c>
      <c r="E63" s="6" t="s">
        <v>28</v>
      </c>
      <c r="F63" s="15">
        <v>25</v>
      </c>
      <c r="G63" s="21"/>
      <c r="H63" s="9">
        <f t="shared" si="0"/>
        <v>0</v>
      </c>
      <c r="I63" s="10">
        <v>0.08</v>
      </c>
      <c r="J63" s="11">
        <f t="shared" si="1"/>
        <v>0</v>
      </c>
      <c r="K63" s="9">
        <f t="shared" si="2"/>
        <v>0</v>
      </c>
      <c r="L63" s="30"/>
      <c r="N63" s="12"/>
      <c r="O63" s="12"/>
    </row>
    <row r="64" spans="1:15" s="12" customFormat="1" ht="26.4">
      <c r="A64" s="3" t="s">
        <v>213</v>
      </c>
      <c r="B64" s="13" t="s">
        <v>199</v>
      </c>
      <c r="C64" s="14" t="s">
        <v>200</v>
      </c>
      <c r="D64" s="3" t="s">
        <v>201</v>
      </c>
      <c r="E64" s="6" t="s">
        <v>28</v>
      </c>
      <c r="F64" s="15">
        <v>10</v>
      </c>
      <c r="G64" s="21"/>
      <c r="H64" s="9">
        <f t="shared" si="0"/>
        <v>0</v>
      </c>
      <c r="I64" s="10">
        <v>0.08</v>
      </c>
      <c r="J64" s="11">
        <f t="shared" si="1"/>
        <v>0</v>
      </c>
      <c r="K64" s="9">
        <f t="shared" si="2"/>
        <v>0</v>
      </c>
      <c r="L64" s="30"/>
    </row>
    <row r="65" spans="1:17" ht="26.4">
      <c r="A65" s="3" t="s">
        <v>217</v>
      </c>
      <c r="B65" s="13" t="s">
        <v>203</v>
      </c>
      <c r="C65" s="14" t="s">
        <v>204</v>
      </c>
      <c r="D65" s="20" t="s">
        <v>205</v>
      </c>
      <c r="E65" s="6" t="s">
        <v>28</v>
      </c>
      <c r="F65" s="15">
        <v>100</v>
      </c>
      <c r="G65" s="21"/>
      <c r="H65" s="9">
        <f t="shared" si="0"/>
        <v>0</v>
      </c>
      <c r="I65" s="10">
        <v>0.08</v>
      </c>
      <c r="J65" s="11">
        <f t="shared" si="1"/>
        <v>0</v>
      </c>
      <c r="K65" s="9">
        <f t="shared" si="2"/>
        <v>0</v>
      </c>
      <c r="L65" s="30"/>
      <c r="N65" s="12"/>
      <c r="O65" s="12"/>
    </row>
    <row r="66" spans="1:17" ht="26.4">
      <c r="A66" s="3" t="s">
        <v>220</v>
      </c>
      <c r="B66" s="13" t="s">
        <v>203</v>
      </c>
      <c r="C66" s="14" t="s">
        <v>207</v>
      </c>
      <c r="D66" s="20" t="s">
        <v>208</v>
      </c>
      <c r="E66" s="6" t="s">
        <v>28</v>
      </c>
      <c r="F66" s="15">
        <v>150</v>
      </c>
      <c r="G66" s="21"/>
      <c r="H66" s="9">
        <f t="shared" si="0"/>
        <v>0</v>
      </c>
      <c r="I66" s="10">
        <v>0.08</v>
      </c>
      <c r="J66" s="11">
        <f t="shared" si="1"/>
        <v>0</v>
      </c>
      <c r="K66" s="9">
        <f t="shared" si="2"/>
        <v>0</v>
      </c>
      <c r="L66" s="30"/>
      <c r="N66" s="12"/>
      <c r="O66" s="12"/>
    </row>
    <row r="67" spans="1:17" ht="26.4">
      <c r="A67" s="3" t="s">
        <v>223</v>
      </c>
      <c r="B67" s="13" t="s">
        <v>210</v>
      </c>
      <c r="C67" s="14" t="s">
        <v>211</v>
      </c>
      <c r="D67" s="3" t="s">
        <v>212</v>
      </c>
      <c r="E67" s="6" t="s">
        <v>28</v>
      </c>
      <c r="F67" s="15">
        <v>100</v>
      </c>
      <c r="G67" s="21"/>
      <c r="H67" s="9">
        <f t="shared" si="0"/>
        <v>0</v>
      </c>
      <c r="I67" s="10">
        <v>0.08</v>
      </c>
      <c r="J67" s="11">
        <f t="shared" si="1"/>
        <v>0</v>
      </c>
      <c r="K67" s="9">
        <f t="shared" si="2"/>
        <v>0</v>
      </c>
      <c r="L67" s="30"/>
      <c r="N67" s="12"/>
      <c r="O67" s="12"/>
    </row>
    <row r="68" spans="1:17" s="12" customFormat="1" ht="26.4">
      <c r="A68" s="3" t="s">
        <v>227</v>
      </c>
      <c r="B68" s="13" t="s">
        <v>214</v>
      </c>
      <c r="C68" s="14" t="s">
        <v>215</v>
      </c>
      <c r="D68" s="20" t="s">
        <v>216</v>
      </c>
      <c r="E68" s="6" t="s">
        <v>28</v>
      </c>
      <c r="F68" s="15">
        <v>80</v>
      </c>
      <c r="G68" s="21"/>
      <c r="H68" s="9">
        <f t="shared" si="0"/>
        <v>0</v>
      </c>
      <c r="I68" s="10">
        <v>0.08</v>
      </c>
      <c r="J68" s="11">
        <f t="shared" si="1"/>
        <v>0</v>
      </c>
      <c r="K68" s="9">
        <f t="shared" si="2"/>
        <v>0</v>
      </c>
      <c r="L68" s="30"/>
    </row>
    <row r="69" spans="1:17" s="33" customFormat="1" ht="39.6">
      <c r="A69" s="3" t="s">
        <v>231</v>
      </c>
      <c r="B69" s="13" t="s">
        <v>218</v>
      </c>
      <c r="C69" s="14" t="s">
        <v>219</v>
      </c>
      <c r="D69" s="3" t="s">
        <v>112</v>
      </c>
      <c r="E69" s="6" t="s">
        <v>28</v>
      </c>
      <c r="F69" s="34">
        <v>200</v>
      </c>
      <c r="G69" s="21"/>
      <c r="H69" s="9">
        <f t="shared" si="0"/>
        <v>0</v>
      </c>
      <c r="I69" s="10">
        <v>0.08</v>
      </c>
      <c r="J69" s="11">
        <f t="shared" si="1"/>
        <v>0</v>
      </c>
      <c r="K69" s="9">
        <f t="shared" si="2"/>
        <v>0</v>
      </c>
      <c r="L69" s="30"/>
      <c r="N69" s="12"/>
      <c r="O69" s="12"/>
    </row>
    <row r="70" spans="1:17" ht="26.4">
      <c r="A70" s="3" t="s">
        <v>235</v>
      </c>
      <c r="B70" s="13" t="s">
        <v>221</v>
      </c>
      <c r="C70" s="14" t="s">
        <v>222</v>
      </c>
      <c r="D70" s="3" t="s">
        <v>45</v>
      </c>
      <c r="E70" s="6" t="s">
        <v>28</v>
      </c>
      <c r="F70" s="15">
        <v>10</v>
      </c>
      <c r="G70" s="21"/>
      <c r="H70" s="9">
        <f t="shared" si="0"/>
        <v>0</v>
      </c>
      <c r="I70" s="10">
        <v>0.08</v>
      </c>
      <c r="J70" s="11">
        <f t="shared" si="1"/>
        <v>0</v>
      </c>
      <c r="K70" s="9">
        <f t="shared" si="2"/>
        <v>0</v>
      </c>
      <c r="L70" s="30"/>
      <c r="N70" s="12"/>
      <c r="O70" s="12"/>
    </row>
    <row r="71" spans="1:17" s="101" customFormat="1" ht="26.4">
      <c r="A71" s="3" t="s">
        <v>237</v>
      </c>
      <c r="B71" s="103" t="s">
        <v>224</v>
      </c>
      <c r="C71" s="104" t="s">
        <v>225</v>
      </c>
      <c r="D71" s="102" t="s">
        <v>226</v>
      </c>
      <c r="E71" s="105" t="s">
        <v>28</v>
      </c>
      <c r="F71" s="106">
        <v>300</v>
      </c>
      <c r="G71" s="107"/>
      <c r="H71" s="108">
        <f t="shared" ref="H71:H87" si="3">ROUND((F71*G71),2)</f>
        <v>0</v>
      </c>
      <c r="I71" s="109">
        <v>0.08</v>
      </c>
      <c r="J71" s="110">
        <f t="shared" ref="J71:J87" si="4">ROUND((H71*I71),2)</f>
        <v>0</v>
      </c>
      <c r="K71" s="108">
        <f t="shared" ref="K71:K87" si="5">ROUND((H71+J71),2)</f>
        <v>0</v>
      </c>
      <c r="L71" s="111"/>
      <c r="N71" s="100"/>
      <c r="O71" s="100"/>
    </row>
    <row r="72" spans="1:17" s="12" customFormat="1" ht="39.6">
      <c r="A72" s="3" t="s">
        <v>240</v>
      </c>
      <c r="B72" s="13" t="s">
        <v>228</v>
      </c>
      <c r="C72" s="14" t="s">
        <v>229</v>
      </c>
      <c r="D72" s="28" t="s">
        <v>230</v>
      </c>
      <c r="E72" s="6" t="s">
        <v>28</v>
      </c>
      <c r="F72" s="15">
        <v>25</v>
      </c>
      <c r="G72" s="21"/>
      <c r="H72" s="9">
        <f t="shared" si="3"/>
        <v>0</v>
      </c>
      <c r="I72" s="10">
        <v>0.08</v>
      </c>
      <c r="J72" s="11">
        <f t="shared" si="4"/>
        <v>0</v>
      </c>
      <c r="K72" s="9">
        <f t="shared" si="5"/>
        <v>0</v>
      </c>
      <c r="L72" s="30"/>
    </row>
    <row r="73" spans="1:17" s="12" customFormat="1" ht="39.6">
      <c r="A73" s="3" t="s">
        <v>243</v>
      </c>
      <c r="B73" s="4" t="s">
        <v>232</v>
      </c>
      <c r="C73" s="5" t="s">
        <v>233</v>
      </c>
      <c r="D73" s="6" t="s">
        <v>234</v>
      </c>
      <c r="E73" s="6" t="s">
        <v>28</v>
      </c>
      <c r="F73" s="7">
        <v>20</v>
      </c>
      <c r="G73" s="21"/>
      <c r="H73" s="9">
        <f t="shared" si="3"/>
        <v>0</v>
      </c>
      <c r="I73" s="10">
        <v>0.08</v>
      </c>
      <c r="J73" s="11">
        <f t="shared" si="4"/>
        <v>0</v>
      </c>
      <c r="K73" s="9">
        <f t="shared" si="5"/>
        <v>0</v>
      </c>
      <c r="L73" s="35"/>
    </row>
    <row r="74" spans="1:17" s="12" customFormat="1" ht="52.8">
      <c r="A74" s="3" t="s">
        <v>247</v>
      </c>
      <c r="B74" s="4" t="s">
        <v>232</v>
      </c>
      <c r="C74" s="5" t="s">
        <v>236</v>
      </c>
      <c r="D74" s="6" t="s">
        <v>171</v>
      </c>
      <c r="E74" s="6" t="s">
        <v>28</v>
      </c>
      <c r="F74" s="7">
        <v>20</v>
      </c>
      <c r="G74" s="21"/>
      <c r="H74" s="9">
        <f t="shared" si="3"/>
        <v>0</v>
      </c>
      <c r="I74" s="10">
        <v>0.08</v>
      </c>
      <c r="J74" s="11">
        <f t="shared" si="4"/>
        <v>0</v>
      </c>
      <c r="K74" s="9">
        <f t="shared" si="5"/>
        <v>0</v>
      </c>
      <c r="L74" s="35"/>
    </row>
    <row r="75" spans="1:17" s="12" customFormat="1" ht="52.8">
      <c r="A75" s="3" t="s">
        <v>250</v>
      </c>
      <c r="B75" s="4" t="s">
        <v>232</v>
      </c>
      <c r="C75" s="5" t="s">
        <v>238</v>
      </c>
      <c r="D75" s="6" t="s">
        <v>239</v>
      </c>
      <c r="E75" s="6" t="s">
        <v>28</v>
      </c>
      <c r="F75" s="7">
        <v>20</v>
      </c>
      <c r="G75" s="21"/>
      <c r="H75" s="9">
        <f t="shared" si="3"/>
        <v>0</v>
      </c>
      <c r="I75" s="10">
        <v>0.08</v>
      </c>
      <c r="J75" s="11">
        <f t="shared" si="4"/>
        <v>0</v>
      </c>
      <c r="K75" s="9">
        <f t="shared" si="5"/>
        <v>0</v>
      </c>
      <c r="L75" s="35"/>
    </row>
    <row r="76" spans="1:17" s="12" customFormat="1" ht="52.8">
      <c r="A76" s="3" t="s">
        <v>254</v>
      </c>
      <c r="B76" s="4" t="s">
        <v>232</v>
      </c>
      <c r="C76" s="5" t="s">
        <v>241</v>
      </c>
      <c r="D76" s="6" t="s">
        <v>242</v>
      </c>
      <c r="E76" s="6" t="s">
        <v>28</v>
      </c>
      <c r="F76" s="7">
        <v>20</v>
      </c>
      <c r="G76" s="21"/>
      <c r="H76" s="9">
        <f t="shared" si="3"/>
        <v>0</v>
      </c>
      <c r="I76" s="10">
        <v>0.08</v>
      </c>
      <c r="J76" s="11">
        <f t="shared" si="4"/>
        <v>0</v>
      </c>
      <c r="K76" s="9">
        <f t="shared" si="5"/>
        <v>0</v>
      </c>
      <c r="L76" s="35"/>
    </row>
    <row r="77" spans="1:17" s="12" customFormat="1" ht="26.4">
      <c r="A77" s="3" t="s">
        <v>257</v>
      </c>
      <c r="B77" s="4" t="s">
        <v>244</v>
      </c>
      <c r="C77" s="5" t="s">
        <v>245</v>
      </c>
      <c r="D77" s="6" t="s">
        <v>246</v>
      </c>
      <c r="E77" s="6" t="s">
        <v>28</v>
      </c>
      <c r="F77" s="7">
        <v>50</v>
      </c>
      <c r="G77" s="21"/>
      <c r="H77" s="9">
        <f t="shared" si="3"/>
        <v>0</v>
      </c>
      <c r="I77" s="10">
        <v>0.08</v>
      </c>
      <c r="J77" s="11">
        <f t="shared" si="4"/>
        <v>0</v>
      </c>
      <c r="K77" s="9">
        <f t="shared" si="5"/>
        <v>0</v>
      </c>
      <c r="L77" s="4"/>
    </row>
    <row r="78" spans="1:17" s="36" customFormat="1" ht="26.4">
      <c r="A78" s="3" t="s">
        <v>261</v>
      </c>
      <c r="B78" s="13" t="s">
        <v>248</v>
      </c>
      <c r="C78" s="14" t="s">
        <v>249</v>
      </c>
      <c r="D78" s="20" t="s">
        <v>182</v>
      </c>
      <c r="E78" s="6" t="s">
        <v>28</v>
      </c>
      <c r="F78" s="15">
        <v>10</v>
      </c>
      <c r="G78" s="21"/>
      <c r="H78" s="9">
        <f t="shared" si="3"/>
        <v>0</v>
      </c>
      <c r="I78" s="10">
        <v>0.08</v>
      </c>
      <c r="J78" s="11">
        <f t="shared" si="4"/>
        <v>0</v>
      </c>
      <c r="K78" s="9">
        <f t="shared" si="5"/>
        <v>0</v>
      </c>
      <c r="L78" s="30"/>
      <c r="N78" s="12"/>
      <c r="O78" s="12"/>
    </row>
    <row r="79" spans="1:17" s="12" customFormat="1" ht="13.8">
      <c r="A79" s="3" t="s">
        <v>265</v>
      </c>
      <c r="B79" s="88" t="s">
        <v>306</v>
      </c>
      <c r="C79" s="14" t="s">
        <v>298</v>
      </c>
      <c r="D79" s="20" t="s">
        <v>299</v>
      </c>
      <c r="E79" s="6" t="s">
        <v>28</v>
      </c>
      <c r="F79" s="15">
        <v>20</v>
      </c>
      <c r="G79" s="8"/>
      <c r="H79" s="9">
        <f t="shared" si="3"/>
        <v>0</v>
      </c>
      <c r="I79" s="10">
        <v>0.08</v>
      </c>
      <c r="J79" s="11">
        <f t="shared" si="4"/>
        <v>0</v>
      </c>
      <c r="K79" s="9">
        <f t="shared" si="5"/>
        <v>0</v>
      </c>
      <c r="L79" s="30"/>
    </row>
    <row r="80" spans="1:17" s="12" customFormat="1" ht="26.4">
      <c r="A80" s="3" t="s">
        <v>269</v>
      </c>
      <c r="B80" s="4" t="s">
        <v>251</v>
      </c>
      <c r="C80" s="5" t="s">
        <v>252</v>
      </c>
      <c r="D80" s="22" t="s">
        <v>253</v>
      </c>
      <c r="E80" s="6" t="s">
        <v>28</v>
      </c>
      <c r="F80" s="7">
        <v>10</v>
      </c>
      <c r="G80" s="21"/>
      <c r="H80" s="9">
        <f t="shared" si="3"/>
        <v>0</v>
      </c>
      <c r="I80" s="10">
        <v>0.08</v>
      </c>
      <c r="J80" s="11">
        <f t="shared" si="4"/>
        <v>0</v>
      </c>
      <c r="K80" s="9">
        <f t="shared" si="5"/>
        <v>0</v>
      </c>
      <c r="L80" s="37"/>
      <c r="Q80" s="36"/>
    </row>
    <row r="81" spans="1:15" s="12" customFormat="1" ht="26.4">
      <c r="A81" s="3" t="s">
        <v>273</v>
      </c>
      <c r="B81" s="13" t="s">
        <v>255</v>
      </c>
      <c r="C81" s="14" t="s">
        <v>256</v>
      </c>
      <c r="D81" s="20" t="s">
        <v>49</v>
      </c>
      <c r="E81" s="6" t="s">
        <v>28</v>
      </c>
      <c r="F81" s="15">
        <v>100</v>
      </c>
      <c r="G81" s="21"/>
      <c r="H81" s="9">
        <f t="shared" si="3"/>
        <v>0</v>
      </c>
      <c r="I81" s="10">
        <v>0.08</v>
      </c>
      <c r="J81" s="11">
        <f t="shared" si="4"/>
        <v>0</v>
      </c>
      <c r="K81" s="9">
        <f t="shared" si="5"/>
        <v>0</v>
      </c>
      <c r="L81" s="30"/>
    </row>
    <row r="82" spans="1:15" s="12" customFormat="1" ht="26.4">
      <c r="A82" s="3" t="s">
        <v>276</v>
      </c>
      <c r="B82" s="4" t="s">
        <v>258</v>
      </c>
      <c r="C82" s="5" t="s">
        <v>259</v>
      </c>
      <c r="D82" s="6" t="s">
        <v>260</v>
      </c>
      <c r="E82" s="6" t="s">
        <v>28</v>
      </c>
      <c r="F82" s="7">
        <v>120</v>
      </c>
      <c r="G82" s="21"/>
      <c r="H82" s="9">
        <f t="shared" si="3"/>
        <v>0</v>
      </c>
      <c r="I82" s="10">
        <v>0.08</v>
      </c>
      <c r="J82" s="11">
        <f t="shared" si="4"/>
        <v>0</v>
      </c>
      <c r="K82" s="9">
        <f t="shared" si="5"/>
        <v>0</v>
      </c>
      <c r="L82" s="4"/>
    </row>
    <row r="83" spans="1:15" s="12" customFormat="1" ht="26.4">
      <c r="A83" s="3" t="s">
        <v>280</v>
      </c>
      <c r="B83" s="13" t="s">
        <v>262</v>
      </c>
      <c r="C83" s="14" t="s">
        <v>263</v>
      </c>
      <c r="D83" s="3" t="s">
        <v>264</v>
      </c>
      <c r="E83" s="6" t="s">
        <v>28</v>
      </c>
      <c r="F83" s="15">
        <v>900</v>
      </c>
      <c r="G83" s="21"/>
      <c r="H83" s="9">
        <f t="shared" si="3"/>
        <v>0</v>
      </c>
      <c r="I83" s="10">
        <v>0.08</v>
      </c>
      <c r="J83" s="11">
        <f t="shared" si="4"/>
        <v>0</v>
      </c>
      <c r="K83" s="9">
        <f t="shared" si="5"/>
        <v>0</v>
      </c>
      <c r="L83" s="30"/>
    </row>
    <row r="84" spans="1:15" ht="26.4">
      <c r="A84" s="3" t="s">
        <v>284</v>
      </c>
      <c r="B84" s="13" t="s">
        <v>266</v>
      </c>
      <c r="C84" s="14" t="s">
        <v>267</v>
      </c>
      <c r="D84" s="3" t="s">
        <v>268</v>
      </c>
      <c r="E84" s="6" t="s">
        <v>28</v>
      </c>
      <c r="F84" s="15">
        <v>100</v>
      </c>
      <c r="G84" s="21"/>
      <c r="H84" s="9">
        <f t="shared" si="3"/>
        <v>0</v>
      </c>
      <c r="I84" s="10">
        <v>0.08</v>
      </c>
      <c r="J84" s="11">
        <f t="shared" si="4"/>
        <v>0</v>
      </c>
      <c r="K84" s="9">
        <f t="shared" si="5"/>
        <v>0</v>
      </c>
      <c r="L84" s="30"/>
      <c r="N84" s="12"/>
      <c r="O84" s="12"/>
    </row>
    <row r="85" spans="1:15" s="12" customFormat="1" ht="26.4">
      <c r="A85" s="3" t="s">
        <v>301</v>
      </c>
      <c r="B85" s="13" t="s">
        <v>270</v>
      </c>
      <c r="C85" s="14" t="s">
        <v>271</v>
      </c>
      <c r="D85" s="20" t="s">
        <v>272</v>
      </c>
      <c r="E85" s="6" t="s">
        <v>28</v>
      </c>
      <c r="F85" s="15">
        <v>20</v>
      </c>
      <c r="G85" s="21"/>
      <c r="H85" s="9">
        <f t="shared" si="3"/>
        <v>0</v>
      </c>
      <c r="I85" s="10">
        <v>0.08</v>
      </c>
      <c r="J85" s="11">
        <f t="shared" si="4"/>
        <v>0</v>
      </c>
      <c r="K85" s="9">
        <f t="shared" si="5"/>
        <v>0</v>
      </c>
      <c r="L85" s="30"/>
    </row>
    <row r="86" spans="1:15" ht="26.4">
      <c r="A86" s="3" t="s">
        <v>302</v>
      </c>
      <c r="B86" s="4" t="s">
        <v>274</v>
      </c>
      <c r="C86" s="5" t="s">
        <v>275</v>
      </c>
      <c r="D86" s="22" t="s">
        <v>88</v>
      </c>
      <c r="E86" s="6" t="s">
        <v>28</v>
      </c>
      <c r="F86" s="7">
        <v>30</v>
      </c>
      <c r="G86" s="21"/>
      <c r="H86" s="9">
        <f t="shared" si="3"/>
        <v>0</v>
      </c>
      <c r="I86" s="10">
        <v>0.08</v>
      </c>
      <c r="J86" s="11">
        <f t="shared" si="4"/>
        <v>0</v>
      </c>
      <c r="K86" s="9">
        <f t="shared" si="5"/>
        <v>0</v>
      </c>
      <c r="L86" s="4"/>
      <c r="N86" s="12"/>
      <c r="O86" s="12"/>
    </row>
    <row r="87" spans="1:15" s="12" customFormat="1" ht="26.4">
      <c r="A87" s="3" t="s">
        <v>303</v>
      </c>
      <c r="B87" s="13" t="s">
        <v>285</v>
      </c>
      <c r="C87" s="14" t="s">
        <v>286</v>
      </c>
      <c r="D87" s="20" t="s">
        <v>287</v>
      </c>
      <c r="E87" s="6" t="s">
        <v>28</v>
      </c>
      <c r="F87" s="15">
        <v>30</v>
      </c>
      <c r="G87" s="8"/>
      <c r="H87" s="9">
        <f t="shared" si="3"/>
        <v>0</v>
      </c>
      <c r="I87" s="10">
        <v>0.08</v>
      </c>
      <c r="J87" s="11">
        <f t="shared" si="4"/>
        <v>0</v>
      </c>
      <c r="K87" s="9">
        <f t="shared" si="5"/>
        <v>0</v>
      </c>
      <c r="L87" s="30"/>
    </row>
    <row r="88" spans="1:15">
      <c r="G88" s="84" t="s">
        <v>288</v>
      </c>
      <c r="H88" s="85">
        <f>ROUND((SUM(H6:H87)),2)</f>
        <v>0</v>
      </c>
      <c r="I88" s="86">
        <v>0.08</v>
      </c>
      <c r="J88" s="85">
        <f>ROUND((SUM(J6:J87)),2)</f>
        <v>0</v>
      </c>
      <c r="K88" s="87">
        <f>ROUND((SUM(K6:K87)),2)</f>
        <v>0</v>
      </c>
    </row>
  </sheetData>
  <mergeCells count="3">
    <mergeCell ref="A1:L1"/>
    <mergeCell ref="A2:L2"/>
    <mergeCell ref="A3:L3"/>
  </mergeCells>
  <printOptions horizontalCentered="1"/>
  <pageMargins left="0.39374999999999999" right="0.39374999999999999" top="0.47222222222222199" bottom="0.47222222222222199" header="0.511811023622047" footer="0.51181102362204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1"/>
  <sheetViews>
    <sheetView showGridLines="0" view="pageBreakPreview" zoomScaleNormal="100" zoomScaleSheetLayoutView="100" workbookViewId="0">
      <selection activeCell="A3" sqref="A3:L3"/>
    </sheetView>
  </sheetViews>
  <sheetFormatPr defaultColWidth="8" defaultRowHeight="13.8"/>
  <cols>
    <col min="1" max="1" width="3.5" style="52" customWidth="1"/>
    <col min="2" max="2" width="18.19921875" style="52" customWidth="1"/>
    <col min="3" max="3" width="17.5" style="52" customWidth="1"/>
    <col min="4" max="4" width="9" style="52" customWidth="1"/>
    <col min="5" max="5" width="4" style="52" customWidth="1"/>
    <col min="6" max="6" width="6" style="52" customWidth="1"/>
    <col min="7" max="7" width="8" style="52"/>
    <col min="8" max="8" width="10.69921875" style="52" customWidth="1"/>
    <col min="9" max="9" width="5" style="52" customWidth="1"/>
    <col min="10" max="10" width="10.5" style="52" customWidth="1"/>
    <col min="11" max="11" width="11.19921875" style="52" customWidth="1"/>
    <col min="12" max="12" width="19.3984375" style="52" customWidth="1"/>
    <col min="13" max="16384" width="8" style="52"/>
  </cols>
  <sheetData>
    <row r="1" spans="1:12" s="42" customFormat="1" ht="13.2">
      <c r="A1" s="119" t="s">
        <v>330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2" s="42" customFormat="1" ht="15.6">
      <c r="A2" s="120" t="s">
        <v>289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</row>
    <row r="3" spans="1:12" s="42" customFormat="1" ht="13.2">
      <c r="A3" s="121" t="s">
        <v>328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</row>
    <row r="4" spans="1:12" s="43" customFormat="1" ht="39.6">
      <c r="A4" s="71" t="s">
        <v>1</v>
      </c>
      <c r="B4" s="71" t="s">
        <v>2</v>
      </c>
      <c r="C4" s="71" t="s">
        <v>3</v>
      </c>
      <c r="D4" s="71" t="s">
        <v>4</v>
      </c>
      <c r="E4" s="71" t="s">
        <v>5</v>
      </c>
      <c r="F4" s="72" t="s">
        <v>6</v>
      </c>
      <c r="G4" s="73" t="s">
        <v>7</v>
      </c>
      <c r="H4" s="73" t="s">
        <v>8</v>
      </c>
      <c r="I4" s="73" t="s">
        <v>9</v>
      </c>
      <c r="J4" s="74" t="s">
        <v>10</v>
      </c>
      <c r="K4" s="73" t="s">
        <v>11</v>
      </c>
      <c r="L4" s="73" t="s">
        <v>12</v>
      </c>
    </row>
    <row r="5" spans="1:12" s="44" customFormat="1" ht="10.199999999999999">
      <c r="A5" s="75" t="s">
        <v>13</v>
      </c>
      <c r="B5" s="75" t="s">
        <v>14</v>
      </c>
      <c r="C5" s="75" t="s">
        <v>15</v>
      </c>
      <c r="D5" s="75" t="s">
        <v>16</v>
      </c>
      <c r="E5" s="75" t="s">
        <v>17</v>
      </c>
      <c r="F5" s="76" t="s">
        <v>18</v>
      </c>
      <c r="G5" s="77" t="s">
        <v>19</v>
      </c>
      <c r="H5" s="76" t="s">
        <v>20</v>
      </c>
      <c r="I5" s="78" t="s">
        <v>21</v>
      </c>
      <c r="J5" s="79" t="s">
        <v>22</v>
      </c>
      <c r="K5" s="78" t="s">
        <v>23</v>
      </c>
      <c r="L5" s="80" t="s">
        <v>24</v>
      </c>
    </row>
    <row r="6" spans="1:12" ht="39.6">
      <c r="A6" s="45" t="s">
        <v>290</v>
      </c>
      <c r="B6" s="46" t="s">
        <v>315</v>
      </c>
      <c r="C6" s="47" t="s">
        <v>314</v>
      </c>
      <c r="D6" s="45" t="s">
        <v>88</v>
      </c>
      <c r="E6" s="45" t="s">
        <v>28</v>
      </c>
      <c r="F6" s="48">
        <v>2000</v>
      </c>
      <c r="G6" s="49"/>
      <c r="H6" s="49">
        <f>ROUND((F6*G6),2)</f>
        <v>0</v>
      </c>
      <c r="I6" s="50">
        <v>0.08</v>
      </c>
      <c r="J6" s="49">
        <f>ROUND((H6*I6),2)</f>
        <v>0</v>
      </c>
      <c r="K6" s="49">
        <f>ROUND((H6+J6),2)</f>
        <v>0</v>
      </c>
      <c r="L6" s="51"/>
    </row>
    <row r="7" spans="1:12" ht="26.4">
      <c r="A7" s="45" t="s">
        <v>312</v>
      </c>
      <c r="B7" s="92" t="s">
        <v>308</v>
      </c>
      <c r="C7" s="90" t="s">
        <v>309</v>
      </c>
      <c r="D7" s="93" t="s">
        <v>260</v>
      </c>
      <c r="E7" s="45" t="s">
        <v>28</v>
      </c>
      <c r="F7" s="48">
        <v>600</v>
      </c>
      <c r="G7" s="49"/>
      <c r="H7" s="49">
        <f t="shared" ref="H7:H10" si="0">ROUND((F7*G7),2)</f>
        <v>0</v>
      </c>
      <c r="I7" s="50">
        <v>0.08</v>
      </c>
      <c r="J7" s="49">
        <f t="shared" ref="J7:J10" si="1">ROUND((H7*I7),2)</f>
        <v>0</v>
      </c>
      <c r="K7" s="49">
        <f t="shared" ref="K7:K10" si="2">ROUND((H7+J7),2)</f>
        <v>0</v>
      </c>
      <c r="L7" s="51"/>
    </row>
    <row r="8" spans="1:12" ht="26.4">
      <c r="A8" s="45" t="s">
        <v>313</v>
      </c>
      <c r="B8" s="92" t="s">
        <v>310</v>
      </c>
      <c r="C8" s="47" t="s">
        <v>311</v>
      </c>
      <c r="D8" s="93" t="s">
        <v>27</v>
      </c>
      <c r="E8" s="45" t="s">
        <v>28</v>
      </c>
      <c r="F8" s="94">
        <v>60</v>
      </c>
      <c r="G8" s="49"/>
      <c r="H8" s="49">
        <f t="shared" si="0"/>
        <v>0</v>
      </c>
      <c r="I8" s="50">
        <v>0.08</v>
      </c>
      <c r="J8" s="49">
        <f t="shared" si="1"/>
        <v>0</v>
      </c>
      <c r="K8" s="49">
        <f t="shared" si="2"/>
        <v>0</v>
      </c>
      <c r="L8" s="51"/>
    </row>
    <row r="9" spans="1:12" s="53" customFormat="1" ht="39.6">
      <c r="A9" s="45" t="s">
        <v>316</v>
      </c>
      <c r="B9" s="55" t="s">
        <v>291</v>
      </c>
      <c r="C9" s="56" t="s">
        <v>292</v>
      </c>
      <c r="D9" s="54" t="s">
        <v>293</v>
      </c>
      <c r="E9" s="54" t="s">
        <v>28</v>
      </c>
      <c r="F9" s="57">
        <v>70</v>
      </c>
      <c r="G9" s="58"/>
      <c r="H9" s="49">
        <f t="shared" si="0"/>
        <v>0</v>
      </c>
      <c r="I9" s="59">
        <v>0.08</v>
      </c>
      <c r="J9" s="49">
        <f t="shared" si="1"/>
        <v>0</v>
      </c>
      <c r="K9" s="49">
        <f t="shared" si="2"/>
        <v>0</v>
      </c>
      <c r="L9" s="60"/>
    </row>
    <row r="10" spans="1:12" s="53" customFormat="1" ht="39.6">
      <c r="A10" s="45" t="s">
        <v>317</v>
      </c>
      <c r="B10" s="55" t="s">
        <v>291</v>
      </c>
      <c r="C10" s="56" t="s">
        <v>294</v>
      </c>
      <c r="D10" s="54" t="s">
        <v>295</v>
      </c>
      <c r="E10" s="54" t="s">
        <v>28</v>
      </c>
      <c r="F10" s="57">
        <v>80</v>
      </c>
      <c r="G10" s="58"/>
      <c r="H10" s="49">
        <f t="shared" si="0"/>
        <v>0</v>
      </c>
      <c r="I10" s="59">
        <v>0.08</v>
      </c>
      <c r="J10" s="49">
        <f t="shared" si="1"/>
        <v>0</v>
      </c>
      <c r="K10" s="49">
        <f t="shared" si="2"/>
        <v>0</v>
      </c>
      <c r="L10" s="60"/>
    </row>
    <row r="11" spans="1:12">
      <c r="D11" s="91"/>
      <c r="G11" s="81" t="s">
        <v>288</v>
      </c>
      <c r="H11" s="82">
        <f>ROUND((SUM(H6:H10)),2)</f>
        <v>0</v>
      </c>
      <c r="I11" s="83">
        <v>0.08</v>
      </c>
      <c r="J11" s="82">
        <f>ROUND((SUM(J6:J10)),2)</f>
        <v>0</v>
      </c>
      <c r="K11" s="82">
        <f>ROUND((SUM(K6:K10)),2)</f>
        <v>0</v>
      </c>
    </row>
  </sheetData>
  <mergeCells count="3">
    <mergeCell ref="A1:L1"/>
    <mergeCell ref="A2:L2"/>
    <mergeCell ref="A3:L3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3"/>
  <sheetViews>
    <sheetView showGridLines="0" view="pageBreakPreview" zoomScaleNormal="100" zoomScaleSheetLayoutView="100" workbookViewId="0">
      <selection activeCell="A3" sqref="A3:L3"/>
    </sheetView>
  </sheetViews>
  <sheetFormatPr defaultColWidth="8" defaultRowHeight="13.8"/>
  <cols>
    <col min="1" max="1" width="3.5" style="52" customWidth="1"/>
    <col min="2" max="2" width="24.19921875" style="52" customWidth="1"/>
    <col min="3" max="3" width="10.8984375" style="52" customWidth="1"/>
    <col min="4" max="4" width="9" style="52" customWidth="1"/>
    <col min="5" max="5" width="4" style="52" customWidth="1"/>
    <col min="6" max="6" width="6" style="52" customWidth="1"/>
    <col min="7" max="7" width="8" style="52"/>
    <col min="8" max="8" width="10.69921875" style="52" customWidth="1"/>
    <col min="9" max="9" width="5" style="52" customWidth="1"/>
    <col min="10" max="10" width="10.5" style="52" customWidth="1"/>
    <col min="11" max="11" width="11.19921875" style="52" customWidth="1"/>
    <col min="12" max="12" width="21.5" style="52" customWidth="1"/>
    <col min="13" max="16384" width="8" style="52"/>
  </cols>
  <sheetData>
    <row r="1" spans="1:12" s="42" customFormat="1" ht="13.2">
      <c r="A1" s="119" t="s">
        <v>321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2" s="42" customFormat="1" ht="15.6">
      <c r="A2" s="120" t="s">
        <v>289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</row>
    <row r="3" spans="1:12" s="42" customFormat="1" ht="13.2">
      <c r="A3" s="121" t="s">
        <v>329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</row>
    <row r="4" spans="1:12" s="43" customFormat="1" ht="26.4">
      <c r="A4" s="71" t="s">
        <v>1</v>
      </c>
      <c r="B4" s="71" t="s">
        <v>2</v>
      </c>
      <c r="C4" s="71" t="s">
        <v>3</v>
      </c>
      <c r="D4" s="71" t="s">
        <v>4</v>
      </c>
      <c r="E4" s="71" t="s">
        <v>5</v>
      </c>
      <c r="F4" s="72" t="s">
        <v>6</v>
      </c>
      <c r="G4" s="73" t="s">
        <v>7</v>
      </c>
      <c r="H4" s="73" t="s">
        <v>8</v>
      </c>
      <c r="I4" s="73" t="s">
        <v>9</v>
      </c>
      <c r="J4" s="74" t="s">
        <v>10</v>
      </c>
      <c r="K4" s="73" t="s">
        <v>11</v>
      </c>
      <c r="L4" s="73" t="s">
        <v>12</v>
      </c>
    </row>
    <row r="5" spans="1:12" s="44" customFormat="1" ht="10.199999999999999">
      <c r="A5" s="75" t="s">
        <v>13</v>
      </c>
      <c r="B5" s="75" t="s">
        <v>14</v>
      </c>
      <c r="C5" s="75" t="s">
        <v>15</v>
      </c>
      <c r="D5" s="75" t="s">
        <v>16</v>
      </c>
      <c r="E5" s="75" t="s">
        <v>17</v>
      </c>
      <c r="F5" s="76" t="s">
        <v>18</v>
      </c>
      <c r="G5" s="77" t="s">
        <v>19</v>
      </c>
      <c r="H5" s="76" t="s">
        <v>20</v>
      </c>
      <c r="I5" s="78" t="s">
        <v>21</v>
      </c>
      <c r="J5" s="79" t="s">
        <v>22</v>
      </c>
      <c r="K5" s="78" t="s">
        <v>23</v>
      </c>
      <c r="L5" s="80" t="s">
        <v>24</v>
      </c>
    </row>
    <row r="6" spans="1:12" s="95" customFormat="1" ht="66">
      <c r="A6" s="45" t="s">
        <v>290</v>
      </c>
      <c r="B6" s="96" t="s">
        <v>320</v>
      </c>
      <c r="C6" s="47" t="s">
        <v>318</v>
      </c>
      <c r="D6" s="45" t="s">
        <v>45</v>
      </c>
      <c r="E6" s="45" t="s">
        <v>28</v>
      </c>
      <c r="F6" s="48">
        <v>30</v>
      </c>
      <c r="G6" s="49"/>
      <c r="H6" s="49">
        <f>ROUND((F6*G6),2)</f>
        <v>0</v>
      </c>
      <c r="I6" s="50">
        <v>0.08</v>
      </c>
      <c r="J6" s="49">
        <f>ROUND((H6*I6),2)</f>
        <v>0</v>
      </c>
      <c r="K6" s="49">
        <f>ROUND((H6+J6),2)</f>
        <v>0</v>
      </c>
      <c r="L6" s="51"/>
    </row>
    <row r="7" spans="1:12" s="95" customFormat="1" ht="66">
      <c r="A7" s="45" t="s">
        <v>312</v>
      </c>
      <c r="B7" s="96" t="s">
        <v>320</v>
      </c>
      <c r="C7" s="47" t="s">
        <v>319</v>
      </c>
      <c r="D7" s="45" t="s">
        <v>45</v>
      </c>
      <c r="E7" s="45" t="s">
        <v>28</v>
      </c>
      <c r="F7" s="48">
        <v>60</v>
      </c>
      <c r="G7" s="49"/>
      <c r="H7" s="49">
        <f>ROUND((F7*G7),2)</f>
        <v>0</v>
      </c>
      <c r="I7" s="50">
        <v>0.08</v>
      </c>
      <c r="J7" s="49">
        <f>ROUND((H7*I7),2)</f>
        <v>0</v>
      </c>
      <c r="K7" s="49">
        <f>ROUND((H7+J7),2)</f>
        <v>0</v>
      </c>
      <c r="L7" s="51"/>
    </row>
    <row r="8" spans="1:12">
      <c r="D8" s="91"/>
      <c r="G8" s="81" t="s">
        <v>288</v>
      </c>
      <c r="H8" s="82">
        <f>ROUND((SUM(H6:H6)),2)</f>
        <v>0</v>
      </c>
      <c r="I8" s="83">
        <v>0.08</v>
      </c>
      <c r="J8" s="82">
        <f>ROUND((SUM(J6:J6)),2)</f>
        <v>0</v>
      </c>
      <c r="K8" s="82">
        <f>ROUND((SUM(K6:K6)),2)</f>
        <v>0</v>
      </c>
    </row>
    <row r="10" spans="1:12">
      <c r="B10" s="98" t="s">
        <v>323</v>
      </c>
      <c r="C10" s="95"/>
      <c r="D10" s="95"/>
      <c r="E10" s="95"/>
      <c r="F10" s="95"/>
      <c r="G10" s="95"/>
      <c r="H10" s="95"/>
      <c r="I10" s="95"/>
      <c r="J10" s="95"/>
      <c r="K10" s="95"/>
      <c r="L10" s="95"/>
    </row>
    <row r="11" spans="1:12">
      <c r="B11" s="122" t="s">
        <v>322</v>
      </c>
      <c r="C11" s="122"/>
      <c r="D11" s="122"/>
      <c r="E11" s="122"/>
      <c r="F11" s="122"/>
      <c r="G11" s="122"/>
      <c r="H11" s="122"/>
      <c r="I11" s="122"/>
      <c r="J11" s="122"/>
      <c r="K11" s="122"/>
      <c r="L11" s="122"/>
    </row>
    <row r="12" spans="1:12">
      <c r="B12" s="97"/>
    </row>
    <row r="13" spans="1:12">
      <c r="B13" s="97"/>
    </row>
  </sheetData>
  <mergeCells count="4">
    <mergeCell ref="A1:L1"/>
    <mergeCell ref="A2:L2"/>
    <mergeCell ref="A3:L3"/>
    <mergeCell ref="B11:L11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Zadanie nr 1</vt:lpstr>
      <vt:lpstr>Zadanie nr 2</vt:lpstr>
      <vt:lpstr>Zadanie nr 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Beata</cp:lastModifiedBy>
  <cp:lastPrinted>2025-02-24T10:08:13Z</cp:lastPrinted>
  <dcterms:created xsi:type="dcterms:W3CDTF">2025-02-03T11:37:07Z</dcterms:created>
  <dcterms:modified xsi:type="dcterms:W3CDTF">2025-02-25T07:39:17Z</dcterms:modified>
</cp:coreProperties>
</file>