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borowski9712\Desktop\66_2025_D - specyfiki olejowo-smarowe\2. Ogłoszenie i SWZ\"/>
    </mc:Choice>
  </mc:AlternateContent>
  <bookViews>
    <workbookView xWindow="0" yWindow="0" windowWidth="28800" windowHeight="13980"/>
  </bookViews>
  <sheets>
    <sheet name="66_2025_D - Oleje" sheetId="5" r:id="rId1"/>
  </sheets>
  <definedNames>
    <definedName name="CPV" localSheetId="0">#REF!</definedName>
    <definedName name="CPV">#REF!</definedName>
    <definedName name="_xlnm.Print_Area" localSheetId="0">'66_2025_D - Oleje'!$A$1:$Q$34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5" l="1"/>
  <c r="N14" i="5" s="1"/>
  <c r="I14" i="5"/>
  <c r="K14" i="5" s="1"/>
  <c r="Q14" i="5" s="1"/>
  <c r="M15" i="5"/>
  <c r="N15" i="5" s="1"/>
  <c r="I15" i="5"/>
  <c r="M16" i="5"/>
  <c r="N16" i="5" s="1"/>
  <c r="I16" i="5"/>
  <c r="P16" i="5" s="1"/>
  <c r="M5" i="5"/>
  <c r="N5" i="5" s="1"/>
  <c r="I5" i="5"/>
  <c r="K5" i="5" s="1"/>
  <c r="M6" i="5"/>
  <c r="N6" i="5" s="1"/>
  <c r="I6" i="5"/>
  <c r="M7" i="5"/>
  <c r="N7" i="5" s="1"/>
  <c r="I7" i="5"/>
  <c r="P7" i="5" s="1"/>
  <c r="M4" i="5"/>
  <c r="N4" i="5" s="1"/>
  <c r="I4" i="5"/>
  <c r="K4" i="5" s="1"/>
  <c r="M8" i="5"/>
  <c r="N8" i="5" s="1"/>
  <c r="I8" i="5"/>
  <c r="P8" i="5" s="1"/>
  <c r="M9" i="5"/>
  <c r="N9" i="5" s="1"/>
  <c r="I9" i="5"/>
  <c r="K9" i="5" s="1"/>
  <c r="Q9" i="5" s="1"/>
  <c r="M10" i="5"/>
  <c r="N10" i="5" s="1"/>
  <c r="I10" i="5"/>
  <c r="K10" i="5" s="1"/>
  <c r="M11" i="5"/>
  <c r="N11" i="5" s="1"/>
  <c r="I11" i="5"/>
  <c r="M12" i="5"/>
  <c r="N12" i="5" s="1"/>
  <c r="I12" i="5"/>
  <c r="M13" i="5"/>
  <c r="N13" i="5" s="1"/>
  <c r="I13" i="5"/>
  <c r="P11" i="5" l="1"/>
  <c r="P6" i="5"/>
  <c r="P15" i="5"/>
  <c r="P13" i="5"/>
  <c r="P12" i="5"/>
  <c r="Q10" i="5"/>
  <c r="Q5" i="5"/>
  <c r="Q4" i="5"/>
  <c r="P10" i="5"/>
  <c r="P9" i="5"/>
  <c r="P5" i="5"/>
  <c r="P4" i="5"/>
  <c r="P14" i="5"/>
  <c r="K15" i="5"/>
  <c r="Q15" i="5" s="1"/>
  <c r="K16" i="5"/>
  <c r="Q16" i="5" s="1"/>
  <c r="K6" i="5"/>
  <c r="Q6" i="5" s="1"/>
  <c r="K7" i="5"/>
  <c r="Q7" i="5" s="1"/>
  <c r="K8" i="5"/>
  <c r="Q8" i="5" s="1"/>
  <c r="K11" i="5"/>
  <c r="Q11" i="5" s="1"/>
  <c r="K12" i="5"/>
  <c r="Q12" i="5" s="1"/>
  <c r="K13" i="5"/>
  <c r="Q13" i="5" s="1"/>
  <c r="M17" i="5"/>
  <c r="N17" i="5" s="1"/>
  <c r="N18" i="5" s="1"/>
  <c r="M18" i="5" l="1"/>
  <c r="I17" i="5"/>
  <c r="I18" i="5" s="1"/>
  <c r="P17" i="5" l="1"/>
  <c r="P18" i="5" s="1"/>
  <c r="K17" i="5"/>
  <c r="Q17" i="5" l="1"/>
  <c r="Q18" i="5" s="1"/>
  <c r="K18" i="5"/>
</calcChain>
</file>

<file path=xl/sharedStrings.xml><?xml version="1.0" encoding="utf-8"?>
<sst xmlns="http://schemas.openxmlformats.org/spreadsheetml/2006/main" count="113" uniqueCount="62">
  <si>
    <t>Stawka podatku    VAT          w %</t>
  </si>
  <si>
    <t>Cena jednostkowa netto
 [zł za j.m.]</t>
  </si>
  <si>
    <t>J.m.</t>
  </si>
  <si>
    <t>x</t>
  </si>
  <si>
    <r>
      <t xml:space="preserve">Maksymalna wartość brutto dla zamówienia opcjonalnego [zł]
</t>
    </r>
    <r>
      <rPr>
        <b/>
        <sz val="8"/>
        <rFont val="Arial"/>
        <family val="2"/>
        <charset val="238"/>
      </rPr>
      <t>(wartość netto opcji 
+ VAT)</t>
    </r>
  </si>
  <si>
    <t>Przedmiot zamówienia</t>
  </si>
  <si>
    <t>nr zadania</t>
  </si>
  <si>
    <t>Zadanie nr 1</t>
  </si>
  <si>
    <t>Olej silnikowy API CJ-4, SAE 10W/30</t>
  </si>
  <si>
    <r>
      <t>*</t>
    </r>
    <r>
      <rPr>
        <b/>
        <i/>
        <sz val="11"/>
        <color rgb="FFFF0000"/>
        <rFont val="Arial"/>
        <family val="2"/>
        <charset val="238"/>
      </rPr>
      <t xml:space="preserve"> </t>
    </r>
    <r>
      <rPr>
        <b/>
        <i/>
        <sz val="11"/>
        <rFont val="Arial"/>
        <family val="2"/>
        <charset val="238"/>
      </rPr>
      <t>należy podać nazwę handlową oraz producenta wyrobu, podane dane muszą umożliwić identyfikacje oferowanych produktów. W przypadku braku podania lub braku możliwości identyfikacji oferta wykonawcy podlegać będzie odrzuceniu jako oferta niezgodna z warunkami zamówienia</t>
    </r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</si>
  <si>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</si>
  <si>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</si>
  <si>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</si>
  <si>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</si>
  <si>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</si>
  <si>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</si>
  <si>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</si>
  <si>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</si>
  <si>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</si>
  <si>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</si>
  <si>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Zadanie nr 12</t>
  </si>
  <si>
    <t>Zadanie nr 13</t>
  </si>
  <si>
    <t>Zadanie nr 14</t>
  </si>
  <si>
    <t>Olej przekładniowy klasy API GL-4, SAE 10W/40</t>
  </si>
  <si>
    <t>Olej do przekładni samochodowych klasy 
API GL-5 SAE 85W/90</t>
  </si>
  <si>
    <t>Olej do przekładni samochodowych klasy 
API GL-5 SAE 85W/140 
o kodzie NATO O-228</t>
  </si>
  <si>
    <t>Płyn chłodzący do lamp elektronicznych 
(np. Antyfryz lub równoważny)</t>
  </si>
  <si>
    <t>Olej maszynowy niskokrzepnący 
klasa 15z</t>
  </si>
  <si>
    <t>Olej maszynowy typ 10</t>
  </si>
  <si>
    <t>Rozpuszczalnik naftowy</t>
  </si>
  <si>
    <t>Smar przeciwkorozyjny działowy</t>
  </si>
  <si>
    <t>Denaturat</t>
  </si>
  <si>
    <t>Olej 
do smarowania ochronny niskotemperaturowy 
o kodzie NATO O-190</t>
  </si>
  <si>
    <t>Hydrauliczny płyn syntetyczny o kodzie NATO H-537</t>
  </si>
  <si>
    <t xml:space="preserve">Wymagana pojemność  
opakowania jednostkowego </t>
  </si>
  <si>
    <t>od 5L do 220L</t>
  </si>
  <si>
    <t>od 0,7 kg 
do 30kg</t>
  </si>
  <si>
    <t>od 10L do 220L</t>
  </si>
  <si>
    <t>kg</t>
  </si>
  <si>
    <r>
      <t>Ilość</t>
    </r>
    <r>
      <rPr>
        <b/>
        <sz val="10"/>
        <color rgb="FFFF0000"/>
        <rFont val="Arial"/>
        <family val="2"/>
        <charset val="238"/>
      </rPr>
      <t>***</t>
    </r>
  </si>
  <si>
    <r>
      <t xml:space="preserve">Oferowane opakowanie jednostkowe
</t>
    </r>
    <r>
      <rPr>
        <b/>
        <sz val="10"/>
        <color rgb="FFFF0000"/>
        <rFont val="Arial"/>
        <family val="2"/>
        <charset val="238"/>
      </rPr>
      <t>**</t>
    </r>
  </si>
  <si>
    <r>
      <rPr>
        <b/>
        <sz val="11"/>
        <color rgb="FFFF0000"/>
        <rFont val="Arial"/>
        <family val="2"/>
        <charset val="238"/>
      </rPr>
      <t>***</t>
    </r>
    <r>
      <rPr>
        <b/>
        <sz val="11"/>
        <rFont val="Arial"/>
        <family val="2"/>
        <charset val="238"/>
      </rPr>
      <t xml:space="preserve"> ilość w ramach zamówienia gwarantowanego w danym roku dostawy</t>
    </r>
  </si>
  <si>
    <r>
      <rPr>
        <b/>
        <sz val="11"/>
        <color rgb="FFFF0000"/>
        <rFont val="Arial"/>
        <family val="2"/>
        <charset val="238"/>
      </rPr>
      <t>****</t>
    </r>
    <r>
      <rPr>
        <b/>
        <sz val="11"/>
        <rFont val="Arial"/>
        <family val="2"/>
        <charset val="238"/>
      </rPr>
      <t xml:space="preserve"> maksymalna ilość w ramach prawa opcji w danym roku dostawy</t>
    </r>
  </si>
  <si>
    <r>
      <rPr>
        <sz val="11"/>
        <color rgb="FFFF0000"/>
        <rFont val="Arial"/>
        <family val="2"/>
        <charset val="238"/>
      </rPr>
      <t>*****</t>
    </r>
    <r>
      <rPr>
        <sz val="11"/>
        <rFont val="Arial"/>
        <family val="2"/>
        <charset val="238"/>
      </rPr>
      <t xml:space="preserve"> Zamówienie w ramach prawa opcji będzie realizowane wg ceny jednostkowej określonej przez Wykonawcę w formularzu cenowym dla zamówienia podstawowego. Zamawiający zastrzega, iż część zamówienia określona jako „prawo opcji” jest uprawnieniem, a nie zobowiązaniem Zamawiającego.</t>
    </r>
  </si>
  <si>
    <r>
      <rPr>
        <sz val="11"/>
        <color rgb="FFFF0000"/>
        <rFont val="Arial"/>
        <family val="2"/>
        <charset val="238"/>
      </rPr>
      <t>******</t>
    </r>
    <r>
      <rPr>
        <sz val="11"/>
        <rFont val="Arial"/>
        <family val="2"/>
        <charset val="238"/>
      </rPr>
      <t xml:space="preserve"> Formularz cenowy musi zostać opatrzony kwalifikowanym podpisem elektronicznym w przypadku formy elektronicznej złożenia ofety</t>
    </r>
  </si>
  <si>
    <r>
      <rPr>
        <sz val="11"/>
        <color rgb="FFFF0000"/>
        <rFont val="Arial"/>
        <family val="2"/>
        <charset val="238"/>
      </rPr>
      <t xml:space="preserve">******* </t>
    </r>
    <r>
      <rPr>
        <sz val="11"/>
        <rFont val="Arial"/>
        <family val="2"/>
        <charset val="238"/>
      </rPr>
      <t>W druku oferta należy uwzględnić łączną cenę za realizację zamówienia podstawowego oraz prawa opcji.</t>
    </r>
  </si>
  <si>
    <r>
      <t>PODPIS WYKONAWCY</t>
    </r>
    <r>
      <rPr>
        <b/>
        <sz val="14"/>
        <color rgb="FFFF0000"/>
        <rFont val="Arial"/>
        <family val="2"/>
        <charset val="238"/>
      </rPr>
      <t>*****</t>
    </r>
  </si>
  <si>
    <r>
      <t xml:space="preserve">Ilość w ramach PRAWA OPCJI </t>
    </r>
    <r>
      <rPr>
        <b/>
        <sz val="10"/>
        <color rgb="FFFF0000"/>
        <rFont val="Arial"/>
        <family val="2"/>
        <charset val="238"/>
      </rPr>
      <t>****</t>
    </r>
  </si>
  <si>
    <r>
      <t xml:space="preserve">Wartość brutto zamówienia podstawowego [zł] </t>
    </r>
    <r>
      <rPr>
        <b/>
        <i/>
        <sz val="9"/>
        <rFont val="Arial"/>
        <family val="2"/>
        <charset val="238"/>
      </rPr>
      <t>(wartość netto + VAT)</t>
    </r>
  </si>
  <si>
    <r>
      <t xml:space="preserve">Wartość 
netto zamówienia podstawowego [zł] 
</t>
    </r>
    <r>
      <rPr>
        <b/>
        <i/>
        <sz val="9"/>
        <rFont val="Arial"/>
        <family val="2"/>
        <charset val="238"/>
      </rPr>
      <t>(cena jednostkowa netto x ilość)</t>
    </r>
  </si>
  <si>
    <r>
      <t xml:space="preserve">Maksymalna 
wartość netto 
dla zamówienia opcjonalnego  [zł] 
</t>
    </r>
    <r>
      <rPr>
        <b/>
        <i/>
        <sz val="8"/>
        <rFont val="Arial"/>
        <family val="2"/>
        <charset val="238"/>
      </rPr>
      <t>(cena jednostkowa netto x ilość opcji)</t>
    </r>
  </si>
  <si>
    <r>
      <t xml:space="preserve">Łączna maksymalna wartość brutto zamówienia [zł]
</t>
    </r>
    <r>
      <rPr>
        <b/>
        <i/>
        <sz val="8"/>
        <rFont val="Arial"/>
        <family val="2"/>
        <charset val="238"/>
      </rPr>
      <t>(zamówienie podstawowe 
+ zamówienie opcjonalne</t>
    </r>
  </si>
  <si>
    <r>
      <t xml:space="preserve">Łączna maksymalna wartość netto zamówienia [zł]
</t>
    </r>
    <r>
      <rPr>
        <b/>
        <i/>
        <sz val="8"/>
        <rFont val="Arial"/>
        <family val="2"/>
        <charset val="238"/>
      </rPr>
      <t>(zamówienie podstawowe + zamówienie opcjonalne)</t>
    </r>
  </si>
  <si>
    <r>
      <rPr>
        <b/>
        <sz val="12"/>
        <rFont val="Arial"/>
        <family val="2"/>
        <charset val="238"/>
      </rPr>
      <t xml:space="preserve">RAZEM: 
</t>
    </r>
    <r>
      <rPr>
        <i/>
        <sz val="11"/>
        <rFont val="Arial"/>
        <family val="2"/>
        <charset val="238"/>
      </rPr>
      <t xml:space="preserve">(zadanie od nr 1 do nr 14)
</t>
    </r>
    <r>
      <rPr>
        <i/>
        <sz val="10"/>
        <color rgb="FFFF0000"/>
        <rFont val="Arial"/>
        <family val="2"/>
        <charset val="238"/>
      </rPr>
      <t xml:space="preserve">(wartośc netto oraz brutto oferty za realizację 
poszczególnych zadań należy uwzględnić w druku oferta) </t>
    </r>
  </si>
  <si>
    <r>
      <rPr>
        <sz val="11"/>
        <color rgb="FFFF0000"/>
        <rFont val="Arial"/>
        <family val="2"/>
        <charset val="238"/>
      </rPr>
      <t xml:space="preserve">******** </t>
    </r>
    <r>
      <rPr>
        <sz val="11"/>
        <rFont val="Arial"/>
        <family val="2"/>
        <charset val="238"/>
      </rPr>
      <t xml:space="preserve">Wykonawca wypełnia kolumny nr 4, 5, 8, 9, 10, 11, 13, 14, 15, 16 
</t>
    </r>
    <r>
      <rPr>
        <b/>
        <i/>
        <u/>
        <sz val="11"/>
        <rFont val="Arial"/>
        <family val="2"/>
        <charset val="238"/>
      </rPr>
      <t>(zalecane jest wypełnianie kolumn formularza cenowego w podanej powyżej kolejności)</t>
    </r>
  </si>
  <si>
    <t>Załącznik nr 2 do SWZ - Formularz cenowy - Dostawa specyfików olejowo-smarowych - sprawa n 66/2025/D</t>
  </si>
  <si>
    <t>……</t>
  </si>
  <si>
    <r>
      <rPr>
        <b/>
        <sz val="10"/>
        <rFont val="Arial"/>
        <family val="2"/>
        <charset val="238"/>
      </rPr>
      <t xml:space="preserve">Nazwa handlowa: </t>
    </r>
    <r>
      <rPr>
        <sz val="10"/>
        <rFont val="Arial"/>
        <family val="2"/>
        <charset val="238"/>
      </rPr>
      <t xml:space="preserve">
……………………… 
</t>
    </r>
    <r>
      <rPr>
        <b/>
        <sz val="10"/>
        <rFont val="Arial"/>
        <family val="2"/>
        <charset val="238"/>
      </rPr>
      <t xml:space="preserve">Producent: </t>
    </r>
    <r>
      <rPr>
        <sz val="10"/>
        <rFont val="Arial"/>
        <family val="2"/>
        <charset val="238"/>
      </rPr>
      <t xml:space="preserve">
 ………………</t>
    </r>
  </si>
  <si>
    <r>
      <t xml:space="preserve">Oferowany wyrób
</t>
    </r>
    <r>
      <rPr>
        <i/>
        <u/>
        <sz val="10"/>
        <rFont val="Arial"/>
        <family val="2"/>
        <charset val="238"/>
      </rPr>
      <t xml:space="preserve">należy podać: </t>
    </r>
    <r>
      <rPr>
        <b/>
        <sz val="10"/>
        <rFont val="Arial"/>
        <family val="2"/>
        <charset val="238"/>
      </rPr>
      <t xml:space="preserve">
</t>
    </r>
    <r>
      <rPr>
        <i/>
        <sz val="10"/>
        <color rgb="FFFF0000"/>
        <rFont val="Arial"/>
        <family val="2"/>
        <charset val="238"/>
      </rPr>
      <t>Nazwa handlowa oraz Producent*</t>
    </r>
  </si>
  <si>
    <t>Smar lotniczy o kodzie NATO G-354 
(np. AreoShell Grease 33 lub równoważny, Nyco Grease GN 10 lub równoważny)</t>
  </si>
  <si>
    <t>Olej do przekładni samochodowych klasy 
API GL-4 SAE 80W/140</t>
  </si>
  <si>
    <r>
      <rPr>
        <b/>
        <sz val="11"/>
        <color rgb="FFFF0000"/>
        <rFont val="Arial"/>
        <family val="2"/>
        <charset val="238"/>
      </rPr>
      <t>**</t>
    </r>
    <r>
      <rPr>
        <b/>
        <sz val="11"/>
        <rFont val="Arial"/>
        <family val="2"/>
        <charset val="238"/>
      </rPr>
      <t xml:space="preserve"> należy podać pojemność opakowania jednostkowego oferowanego produktu. W przypadku braku podania lub braku możliwości jednoznacznej identyfikacji  na podstawie złożonej oferty, oferta wykonawcy podlegać będzie odrzuceniu jako oferta niezgodna z warunkami zamówienia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</si>
</sst>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29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u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trike/>
      <sz val="12"/>
      <name val="Arial"/>
      <family val="2"/>
      <charset val="238"/>
    </font>
    <font>
      <strike/>
      <sz val="12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i/>
      <sz val="12"/>
      <name val="Arial"/>
      <family val="2"/>
      <charset val="238"/>
    </font>
    <font>
      <i/>
      <sz val="11"/>
      <name val="Arial"/>
      <family val="2"/>
      <charset val="238"/>
    </font>
    <font>
      <i/>
      <u/>
      <sz val="1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387DD"/>
        <bgColor indexed="64"/>
      </patternFill>
    </fill>
    <fill>
      <patternFill patternType="solid">
        <fgColor rgb="FFEAECD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5CFF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61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9" fillId="3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7" fillId="5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4" fontId="16" fillId="3" borderId="3" xfId="1" applyNumberFormat="1" applyFont="1" applyFill="1" applyBorder="1" applyAlignment="1">
      <alignment horizontal="center" vertical="center" wrapText="1"/>
    </xf>
    <xf numFmtId="4" fontId="19" fillId="3" borderId="3" xfId="1" applyNumberFormat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9" fontId="3" fillId="0" borderId="13" xfId="1" applyNumberFormat="1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 applyProtection="1">
      <alignment horizontal="center" vertical="center" wrapText="1"/>
    </xf>
    <xf numFmtId="0" fontId="2" fillId="0" borderId="0" xfId="1"/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 applyProtection="1">
      <alignment horizontal="center" vertical="center" wrapText="1"/>
    </xf>
    <xf numFmtId="2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>
      <alignment wrapText="1"/>
    </xf>
    <xf numFmtId="0" fontId="4" fillId="6" borderId="15" xfId="1" applyFont="1" applyFill="1" applyBorder="1" applyAlignment="1">
      <alignment horizontal="center" vertical="center" wrapText="1"/>
    </xf>
    <xf numFmtId="0" fontId="4" fillId="9" borderId="15" xfId="1" applyFont="1" applyFill="1" applyBorder="1" applyAlignment="1">
      <alignment horizontal="center" vertical="center" wrapText="1"/>
    </xf>
    <xf numFmtId="0" fontId="4" fillId="10" borderId="15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 wrapText="1"/>
    </xf>
    <xf numFmtId="0" fontId="4" fillId="11" borderId="15" xfId="1" applyFont="1" applyFill="1" applyBorder="1" applyAlignment="1">
      <alignment horizontal="center" vertical="center" wrapText="1"/>
    </xf>
    <xf numFmtId="0" fontId="4" fillId="12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13" borderId="15" xfId="1" applyFont="1" applyFill="1" applyBorder="1" applyAlignment="1">
      <alignment horizontal="center" vertical="center" wrapText="1"/>
    </xf>
    <xf numFmtId="0" fontId="4" fillId="14" borderId="15" xfId="1" applyFont="1" applyFill="1" applyBorder="1" applyAlignment="1">
      <alignment horizontal="center" vertical="center" wrapText="1"/>
    </xf>
    <xf numFmtId="0" fontId="4" fillId="15" borderId="15" xfId="1" applyFont="1" applyFill="1" applyBorder="1" applyAlignment="1">
      <alignment horizontal="center" vertical="center" wrapText="1"/>
    </xf>
    <xf numFmtId="0" fontId="4" fillId="16" borderId="15" xfId="1" applyFont="1" applyFill="1" applyBorder="1" applyAlignment="1">
      <alignment horizontal="center" vertical="center" wrapText="1"/>
    </xf>
    <xf numFmtId="0" fontId="4" fillId="17" borderId="15" xfId="1" applyFont="1" applyFill="1" applyBorder="1" applyAlignment="1">
      <alignment horizontal="center" vertical="center" wrapText="1"/>
    </xf>
    <xf numFmtId="0" fontId="4" fillId="18" borderId="15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wrapText="1"/>
    </xf>
    <xf numFmtId="0" fontId="26" fillId="3" borderId="6" xfId="1" applyFont="1" applyFill="1" applyBorder="1" applyAlignment="1">
      <alignment horizontal="right" vertical="center" wrapText="1"/>
    </xf>
    <xf numFmtId="0" fontId="15" fillId="3" borderId="5" xfId="1" applyFont="1" applyFill="1" applyBorder="1" applyAlignment="1">
      <alignment horizontal="right" vertical="center" wrapText="1"/>
    </xf>
    <xf numFmtId="0" fontId="15" fillId="3" borderId="9" xfId="1" applyFont="1" applyFill="1" applyBorder="1" applyAlignment="1">
      <alignment horizontal="right" vertical="center" wrapText="1"/>
    </xf>
    <xf numFmtId="0" fontId="15" fillId="3" borderId="7" xfId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left" vertical="center" wrapText="1"/>
    </xf>
    <xf numFmtId="0" fontId="9" fillId="7" borderId="8" xfId="1" applyFont="1" applyFill="1" applyBorder="1" applyAlignment="1">
      <alignment horizontal="center" vertical="center" wrapText="1"/>
    </xf>
    <xf numFmtId="0" fontId="9" fillId="7" borderId="0" xfId="1" applyFont="1" applyFill="1" applyBorder="1" applyAlignment="1">
      <alignment horizontal="center" vertical="center" wrapText="1"/>
    </xf>
    <xf numFmtId="0" fontId="9" fillId="7" borderId="9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8" fillId="0" borderId="0" xfId="1" applyFont="1" applyFill="1" applyBorder="1" applyAlignment="1">
      <alignment wrapText="1"/>
    </xf>
  </cellXfs>
  <cellStyles count="3">
    <cellStyle name="Normalny" xfId="0" builtinId="0"/>
    <cellStyle name="Normalny 2" xfId="1"/>
    <cellStyle name="Normalny 5" xfId="2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5CFFD"/>
      <color rgb="FFEAECDE"/>
      <color rgb="FF838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9"/>
  <sheetViews>
    <sheetView tabSelected="1" view="pageBreakPreview" topLeftCell="A13" zoomScaleNormal="100" zoomScaleSheetLayoutView="100" workbookViewId="0">
      <selection activeCell="A21" sqref="A21:K21"/>
    </sheetView>
  </sheetViews>
  <sheetFormatPr defaultRowHeight="15"/>
  <cols>
    <col min="1" max="1" width="9.28515625" style="5" customWidth="1"/>
    <col min="2" max="2" width="22" style="5" customWidth="1"/>
    <col min="3" max="3" width="14.42578125" style="29" customWidth="1"/>
    <col min="4" max="4" width="26.7109375" style="17" customWidth="1"/>
    <col min="5" max="5" width="13.28515625" style="29" customWidth="1"/>
    <col min="6" max="6" width="7" style="3" customWidth="1"/>
    <col min="7" max="7" width="9.140625" style="4" customWidth="1"/>
    <col min="8" max="8" width="15.28515625" style="3" customWidth="1"/>
    <col min="9" max="9" width="19.42578125" style="3" customWidth="1"/>
    <col min="10" max="10" width="8.42578125" style="3" customWidth="1"/>
    <col min="11" max="11" width="18.42578125" style="2" customWidth="1"/>
    <col min="12" max="12" width="8.7109375" style="1" customWidth="1"/>
    <col min="13" max="13" width="20.28515625" style="1" customWidth="1"/>
    <col min="14" max="14" width="20" style="1" customWidth="1"/>
    <col min="15" max="15" width="0.42578125" style="1" customWidth="1"/>
    <col min="16" max="16" width="20.28515625" style="1" customWidth="1"/>
    <col min="17" max="17" width="20" style="1" customWidth="1"/>
    <col min="18" max="18" width="12.5703125" style="1" customWidth="1"/>
    <col min="19" max="16384" width="9.140625" style="1"/>
  </cols>
  <sheetData>
    <row r="1" spans="1:17" ht="33.75" customHeight="1">
      <c r="A1" s="57" t="s">
        <v>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s="10" customFormat="1" ht="81" customHeight="1">
      <c r="A2" s="8" t="s">
        <v>6</v>
      </c>
      <c r="B2" s="8" t="s">
        <v>5</v>
      </c>
      <c r="C2" s="8" t="s">
        <v>34</v>
      </c>
      <c r="D2" s="8" t="s">
        <v>58</v>
      </c>
      <c r="E2" s="8" t="s">
        <v>40</v>
      </c>
      <c r="F2" s="8" t="s">
        <v>2</v>
      </c>
      <c r="G2" s="8" t="s">
        <v>39</v>
      </c>
      <c r="H2" s="9" t="s">
        <v>1</v>
      </c>
      <c r="I2" s="8" t="s">
        <v>49</v>
      </c>
      <c r="J2" s="8" t="s">
        <v>0</v>
      </c>
      <c r="K2" s="8" t="s">
        <v>48</v>
      </c>
      <c r="L2" s="8" t="s">
        <v>47</v>
      </c>
      <c r="M2" s="8" t="s">
        <v>50</v>
      </c>
      <c r="N2" s="8" t="s">
        <v>4</v>
      </c>
      <c r="O2" s="54"/>
      <c r="P2" s="8" t="s">
        <v>52</v>
      </c>
      <c r="Q2" s="8" t="s">
        <v>51</v>
      </c>
    </row>
    <row r="3" spans="1:17" s="7" customFormat="1" ht="12.75" customHeight="1" thickBot="1">
      <c r="A3" s="11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  <c r="J3" s="16">
        <v>10</v>
      </c>
      <c r="K3" s="16">
        <v>11</v>
      </c>
      <c r="L3" s="16">
        <v>12</v>
      </c>
      <c r="M3" s="16">
        <v>13</v>
      </c>
      <c r="N3" s="16">
        <v>14</v>
      </c>
      <c r="O3" s="55"/>
      <c r="P3" s="16">
        <v>15</v>
      </c>
      <c r="Q3" s="16">
        <v>16</v>
      </c>
    </row>
    <row r="4" spans="1:17" s="6" customFormat="1" ht="60.75" customHeight="1" thickBot="1">
      <c r="A4" s="30" t="s">
        <v>7</v>
      </c>
      <c r="B4" s="44" t="s">
        <v>8</v>
      </c>
      <c r="C4" s="46" t="s">
        <v>35</v>
      </c>
      <c r="D4" s="45" t="s">
        <v>57</v>
      </c>
      <c r="E4" s="21" t="s">
        <v>56</v>
      </c>
      <c r="F4" s="43" t="s">
        <v>38</v>
      </c>
      <c r="G4" s="19">
        <v>540</v>
      </c>
      <c r="H4" s="22"/>
      <c r="I4" s="25">
        <f t="shared" ref="I4:I7" si="0">G4*H4</f>
        <v>0</v>
      </c>
      <c r="J4" s="18">
        <v>0.23</v>
      </c>
      <c r="K4" s="26">
        <f t="shared" ref="K4:K7" si="1">I4+ROUND(I4*J4,2)</f>
        <v>0</v>
      </c>
      <c r="L4" s="20">
        <v>540</v>
      </c>
      <c r="M4" s="27">
        <f t="shared" ref="M4:M17" si="2">L4*H4</f>
        <v>0</v>
      </c>
      <c r="N4" s="23">
        <f t="shared" ref="N4:N17" si="3">M4+ROUND(M4*J4,2)</f>
        <v>0</v>
      </c>
      <c r="O4" s="55"/>
      <c r="P4" s="28">
        <f t="shared" ref="P4:P17" si="4">I4+M4</f>
        <v>0</v>
      </c>
      <c r="Q4" s="23">
        <f t="shared" ref="Q4:Q17" si="5">K4+N4</f>
        <v>0</v>
      </c>
    </row>
    <row r="5" spans="1:17" s="6" customFormat="1" ht="60.75" customHeight="1" thickBot="1">
      <c r="A5" s="32" t="s">
        <v>10</v>
      </c>
      <c r="B5" s="44" t="s">
        <v>23</v>
      </c>
      <c r="C5" s="46" t="s">
        <v>35</v>
      </c>
      <c r="D5" s="45" t="s">
        <v>57</v>
      </c>
      <c r="E5" s="21" t="s">
        <v>56</v>
      </c>
      <c r="F5" s="43" t="s">
        <v>38</v>
      </c>
      <c r="G5" s="19">
        <v>10000</v>
      </c>
      <c r="H5" s="22"/>
      <c r="I5" s="25">
        <f t="shared" si="0"/>
        <v>0</v>
      </c>
      <c r="J5" s="18">
        <v>0.23</v>
      </c>
      <c r="K5" s="26">
        <f t="shared" si="1"/>
        <v>0</v>
      </c>
      <c r="L5" s="20">
        <v>10000</v>
      </c>
      <c r="M5" s="27">
        <f t="shared" si="2"/>
        <v>0</v>
      </c>
      <c r="N5" s="23">
        <f t="shared" si="3"/>
        <v>0</v>
      </c>
      <c r="O5" s="55"/>
      <c r="P5" s="28">
        <f t="shared" si="4"/>
        <v>0</v>
      </c>
      <c r="Q5" s="23">
        <f t="shared" si="5"/>
        <v>0</v>
      </c>
    </row>
    <row r="6" spans="1:17" s="6" customFormat="1" ht="60.75" customHeight="1" thickBot="1">
      <c r="A6" s="33" t="s">
        <v>11</v>
      </c>
      <c r="B6" s="44" t="s">
        <v>60</v>
      </c>
      <c r="C6" s="46" t="s">
        <v>35</v>
      </c>
      <c r="D6" s="45" t="s">
        <v>57</v>
      </c>
      <c r="E6" s="21" t="s">
        <v>56</v>
      </c>
      <c r="F6" s="43" t="s">
        <v>38</v>
      </c>
      <c r="G6" s="19">
        <v>360</v>
      </c>
      <c r="H6" s="22"/>
      <c r="I6" s="25">
        <f t="shared" ref="I6" si="6">G6*H6</f>
        <v>0</v>
      </c>
      <c r="J6" s="18">
        <v>0.23</v>
      </c>
      <c r="K6" s="26">
        <f t="shared" ref="K6" si="7">I6+ROUND(I6*J6,2)</f>
        <v>0</v>
      </c>
      <c r="L6" s="20">
        <v>360</v>
      </c>
      <c r="M6" s="27">
        <f t="shared" si="2"/>
        <v>0</v>
      </c>
      <c r="N6" s="23">
        <f t="shared" si="3"/>
        <v>0</v>
      </c>
      <c r="O6" s="55"/>
      <c r="P6" s="28">
        <f t="shared" si="4"/>
        <v>0</v>
      </c>
      <c r="Q6" s="23">
        <f t="shared" si="5"/>
        <v>0</v>
      </c>
    </row>
    <row r="7" spans="1:17" s="6" customFormat="1" ht="60.75" customHeight="1" thickBot="1">
      <c r="A7" s="31" t="s">
        <v>12</v>
      </c>
      <c r="B7" s="44" t="s">
        <v>24</v>
      </c>
      <c r="C7" s="46" t="s">
        <v>35</v>
      </c>
      <c r="D7" s="45" t="s">
        <v>57</v>
      </c>
      <c r="E7" s="21" t="s">
        <v>56</v>
      </c>
      <c r="F7" s="43" t="s">
        <v>38</v>
      </c>
      <c r="G7" s="19">
        <v>540</v>
      </c>
      <c r="H7" s="22"/>
      <c r="I7" s="25">
        <f t="shared" si="0"/>
        <v>0</v>
      </c>
      <c r="J7" s="18">
        <v>0.23</v>
      </c>
      <c r="K7" s="26">
        <f t="shared" si="1"/>
        <v>0</v>
      </c>
      <c r="L7" s="20">
        <v>540</v>
      </c>
      <c r="M7" s="27">
        <f t="shared" si="2"/>
        <v>0</v>
      </c>
      <c r="N7" s="23">
        <f t="shared" si="3"/>
        <v>0</v>
      </c>
      <c r="O7" s="55"/>
      <c r="P7" s="28">
        <f t="shared" si="4"/>
        <v>0</v>
      </c>
      <c r="Q7" s="23">
        <f t="shared" si="5"/>
        <v>0</v>
      </c>
    </row>
    <row r="8" spans="1:17" s="6" customFormat="1" ht="60.75" customHeight="1" thickBot="1">
      <c r="A8" s="34" t="s">
        <v>13</v>
      </c>
      <c r="B8" s="44" t="s">
        <v>25</v>
      </c>
      <c r="C8" s="46" t="s">
        <v>35</v>
      </c>
      <c r="D8" s="45" t="s">
        <v>57</v>
      </c>
      <c r="E8" s="21" t="s">
        <v>56</v>
      </c>
      <c r="F8" s="43" t="s">
        <v>38</v>
      </c>
      <c r="G8" s="19">
        <v>1260</v>
      </c>
      <c r="H8" s="22"/>
      <c r="I8" s="25">
        <f t="shared" ref="I8" si="8">G8*H8</f>
        <v>0</v>
      </c>
      <c r="J8" s="18">
        <v>0.23</v>
      </c>
      <c r="K8" s="26">
        <f t="shared" ref="K8" si="9">I8+ROUND(I8*J8,2)</f>
        <v>0</v>
      </c>
      <c r="L8" s="20">
        <v>1260</v>
      </c>
      <c r="M8" s="27">
        <f t="shared" si="2"/>
        <v>0</v>
      </c>
      <c r="N8" s="23">
        <f t="shared" si="3"/>
        <v>0</v>
      </c>
      <c r="O8" s="55"/>
      <c r="P8" s="28">
        <f t="shared" si="4"/>
        <v>0</v>
      </c>
      <c r="Q8" s="23">
        <f t="shared" si="5"/>
        <v>0</v>
      </c>
    </row>
    <row r="9" spans="1:17" s="6" customFormat="1" ht="60.75" customHeight="1" thickBot="1">
      <c r="A9" s="35" t="s">
        <v>14</v>
      </c>
      <c r="B9" s="44" t="s">
        <v>26</v>
      </c>
      <c r="C9" s="46" t="s">
        <v>35</v>
      </c>
      <c r="D9" s="45" t="s">
        <v>57</v>
      </c>
      <c r="E9" s="21" t="s">
        <v>56</v>
      </c>
      <c r="F9" s="43" t="s">
        <v>38</v>
      </c>
      <c r="G9" s="19">
        <v>600</v>
      </c>
      <c r="H9" s="22"/>
      <c r="I9" s="25">
        <f t="shared" ref="I9" si="10">G9*H9</f>
        <v>0</v>
      </c>
      <c r="J9" s="18">
        <v>0.23</v>
      </c>
      <c r="K9" s="26">
        <f t="shared" ref="K9" si="11">I9+ROUND(I9*J9,2)</f>
        <v>0</v>
      </c>
      <c r="L9" s="20">
        <v>600</v>
      </c>
      <c r="M9" s="27">
        <f t="shared" si="2"/>
        <v>0</v>
      </c>
      <c r="N9" s="23">
        <f t="shared" si="3"/>
        <v>0</v>
      </c>
      <c r="O9" s="55"/>
      <c r="P9" s="28">
        <f t="shared" si="4"/>
        <v>0</v>
      </c>
      <c r="Q9" s="23">
        <f t="shared" si="5"/>
        <v>0</v>
      </c>
    </row>
    <row r="10" spans="1:17" s="6" customFormat="1" ht="60.75" customHeight="1" thickBot="1">
      <c r="A10" s="37" t="s">
        <v>15</v>
      </c>
      <c r="B10" s="44" t="s">
        <v>28</v>
      </c>
      <c r="C10" s="46" t="s">
        <v>35</v>
      </c>
      <c r="D10" s="45" t="s">
        <v>57</v>
      </c>
      <c r="E10" s="21" t="s">
        <v>56</v>
      </c>
      <c r="F10" s="43" t="s">
        <v>38</v>
      </c>
      <c r="G10" s="19">
        <v>540</v>
      </c>
      <c r="H10" s="22"/>
      <c r="I10" s="25">
        <f t="shared" ref="I10" si="12">G10*H10</f>
        <v>0</v>
      </c>
      <c r="J10" s="18">
        <v>0.23</v>
      </c>
      <c r="K10" s="26">
        <f t="shared" ref="K10" si="13">I10+ROUND(I10*J10,2)</f>
        <v>0</v>
      </c>
      <c r="L10" s="20">
        <v>540</v>
      </c>
      <c r="M10" s="27">
        <f t="shared" si="2"/>
        <v>0</v>
      </c>
      <c r="N10" s="23">
        <f t="shared" si="3"/>
        <v>0</v>
      </c>
      <c r="O10" s="55"/>
      <c r="P10" s="28">
        <f t="shared" si="4"/>
        <v>0</v>
      </c>
      <c r="Q10" s="23">
        <f t="shared" si="5"/>
        <v>0</v>
      </c>
    </row>
    <row r="11" spans="1:17" s="6" customFormat="1" ht="60.75" customHeight="1" thickBot="1">
      <c r="A11" s="38" t="s">
        <v>16</v>
      </c>
      <c r="B11" s="44" t="s">
        <v>27</v>
      </c>
      <c r="C11" s="46" t="s">
        <v>35</v>
      </c>
      <c r="D11" s="45" t="s">
        <v>57</v>
      </c>
      <c r="E11" s="21" t="s">
        <v>56</v>
      </c>
      <c r="F11" s="43" t="s">
        <v>38</v>
      </c>
      <c r="G11" s="19">
        <v>2500</v>
      </c>
      <c r="H11" s="22"/>
      <c r="I11" s="25">
        <f t="shared" ref="I11" si="14">G11*H11</f>
        <v>0</v>
      </c>
      <c r="J11" s="18">
        <v>0.23</v>
      </c>
      <c r="K11" s="26">
        <f t="shared" ref="K11" si="15">I11+ROUND(I11*J11,2)</f>
        <v>0</v>
      </c>
      <c r="L11" s="20">
        <v>2500</v>
      </c>
      <c r="M11" s="27">
        <f t="shared" si="2"/>
        <v>0</v>
      </c>
      <c r="N11" s="23">
        <f t="shared" si="3"/>
        <v>0</v>
      </c>
      <c r="O11" s="55"/>
      <c r="P11" s="28">
        <f t="shared" si="4"/>
        <v>0</v>
      </c>
      <c r="Q11" s="23">
        <f t="shared" si="5"/>
        <v>0</v>
      </c>
    </row>
    <row r="12" spans="1:17" s="6" customFormat="1" ht="60.75" customHeight="1" thickBot="1">
      <c r="A12" s="36" t="s">
        <v>17</v>
      </c>
      <c r="B12" s="44" t="s">
        <v>29</v>
      </c>
      <c r="C12" s="46" t="s">
        <v>35</v>
      </c>
      <c r="D12" s="45" t="s">
        <v>57</v>
      </c>
      <c r="E12" s="21" t="s">
        <v>56</v>
      </c>
      <c r="F12" s="43" t="s">
        <v>38</v>
      </c>
      <c r="G12" s="19">
        <v>3000</v>
      </c>
      <c r="H12" s="22"/>
      <c r="I12" s="25">
        <f t="shared" ref="I12" si="16">G12*H12</f>
        <v>0</v>
      </c>
      <c r="J12" s="18">
        <v>0.23</v>
      </c>
      <c r="K12" s="26">
        <f t="shared" ref="K12" si="17">I12+ROUND(I12*J12,2)</f>
        <v>0</v>
      </c>
      <c r="L12" s="20">
        <v>3000</v>
      </c>
      <c r="M12" s="27">
        <f t="shared" si="2"/>
        <v>0</v>
      </c>
      <c r="N12" s="23">
        <f t="shared" si="3"/>
        <v>0</v>
      </c>
      <c r="O12" s="55"/>
      <c r="P12" s="28">
        <f t="shared" si="4"/>
        <v>0</v>
      </c>
      <c r="Q12" s="23">
        <f t="shared" si="5"/>
        <v>0</v>
      </c>
    </row>
    <row r="13" spans="1:17" s="6" customFormat="1" ht="60.75" customHeight="1" thickBot="1">
      <c r="A13" s="39" t="s">
        <v>18</v>
      </c>
      <c r="B13" s="44" t="s">
        <v>30</v>
      </c>
      <c r="C13" s="46" t="s">
        <v>36</v>
      </c>
      <c r="D13" s="45" t="s">
        <v>57</v>
      </c>
      <c r="E13" s="21" t="s">
        <v>56</v>
      </c>
      <c r="F13" s="43" t="s">
        <v>38</v>
      </c>
      <c r="G13" s="19">
        <v>1000</v>
      </c>
      <c r="H13" s="22"/>
      <c r="I13" s="25">
        <f t="shared" ref="I13:I16" si="18">G13*H13</f>
        <v>0</v>
      </c>
      <c r="J13" s="18">
        <v>0.23</v>
      </c>
      <c r="K13" s="26">
        <f t="shared" ref="K13:K16" si="19">I13+ROUND(I13*J13,2)</f>
        <v>0</v>
      </c>
      <c r="L13" s="20">
        <v>1000</v>
      </c>
      <c r="M13" s="27">
        <f t="shared" si="2"/>
        <v>0</v>
      </c>
      <c r="N13" s="23">
        <f t="shared" si="3"/>
        <v>0</v>
      </c>
      <c r="O13" s="55"/>
      <c r="P13" s="28">
        <f t="shared" si="4"/>
        <v>0</v>
      </c>
      <c r="Q13" s="23">
        <f t="shared" si="5"/>
        <v>0</v>
      </c>
    </row>
    <row r="14" spans="1:17" s="6" customFormat="1" ht="60.75" customHeight="1" thickBot="1">
      <c r="A14" s="40" t="s">
        <v>19</v>
      </c>
      <c r="B14" s="44" t="s">
        <v>31</v>
      </c>
      <c r="C14" s="46" t="s">
        <v>35</v>
      </c>
      <c r="D14" s="45" t="s">
        <v>57</v>
      </c>
      <c r="E14" s="21" t="s">
        <v>56</v>
      </c>
      <c r="F14" s="43" t="s">
        <v>38</v>
      </c>
      <c r="G14" s="19">
        <v>200</v>
      </c>
      <c r="H14" s="22"/>
      <c r="I14" s="25">
        <f t="shared" si="18"/>
        <v>0</v>
      </c>
      <c r="J14" s="18">
        <v>0.23</v>
      </c>
      <c r="K14" s="26">
        <f t="shared" si="19"/>
        <v>0</v>
      </c>
      <c r="L14" s="20">
        <v>200</v>
      </c>
      <c r="M14" s="27">
        <f t="shared" si="2"/>
        <v>0</v>
      </c>
      <c r="N14" s="23">
        <f t="shared" si="3"/>
        <v>0</v>
      </c>
      <c r="O14" s="55"/>
      <c r="P14" s="28">
        <f t="shared" si="4"/>
        <v>0</v>
      </c>
      <c r="Q14" s="23">
        <f t="shared" si="5"/>
        <v>0</v>
      </c>
    </row>
    <row r="15" spans="1:17" s="6" customFormat="1" ht="60.75" customHeight="1" thickBot="1">
      <c r="A15" s="33" t="s">
        <v>20</v>
      </c>
      <c r="B15" s="44" t="s">
        <v>32</v>
      </c>
      <c r="C15" s="46" t="s">
        <v>35</v>
      </c>
      <c r="D15" s="45" t="s">
        <v>57</v>
      </c>
      <c r="E15" s="21" t="s">
        <v>56</v>
      </c>
      <c r="F15" s="43" t="s">
        <v>38</v>
      </c>
      <c r="G15" s="19">
        <v>720</v>
      </c>
      <c r="H15" s="22"/>
      <c r="I15" s="25">
        <f t="shared" ref="I15" si="20">G15*H15</f>
        <v>0</v>
      </c>
      <c r="J15" s="18">
        <v>0.23</v>
      </c>
      <c r="K15" s="26">
        <f t="shared" ref="K15" si="21">I15+ROUND(I15*J15,2)</f>
        <v>0</v>
      </c>
      <c r="L15" s="20">
        <v>720</v>
      </c>
      <c r="M15" s="27">
        <f t="shared" si="2"/>
        <v>0</v>
      </c>
      <c r="N15" s="23">
        <f t="shared" si="3"/>
        <v>0</v>
      </c>
      <c r="O15" s="55"/>
      <c r="P15" s="28">
        <f t="shared" si="4"/>
        <v>0</v>
      </c>
      <c r="Q15" s="23">
        <f t="shared" si="5"/>
        <v>0</v>
      </c>
    </row>
    <row r="16" spans="1:17" s="6" customFormat="1" ht="60.75" customHeight="1" thickBot="1">
      <c r="A16" s="42" t="s">
        <v>21</v>
      </c>
      <c r="B16" s="44" t="s">
        <v>33</v>
      </c>
      <c r="C16" s="46" t="s">
        <v>37</v>
      </c>
      <c r="D16" s="45" t="s">
        <v>57</v>
      </c>
      <c r="E16" s="21" t="s">
        <v>56</v>
      </c>
      <c r="F16" s="43" t="s">
        <v>38</v>
      </c>
      <c r="G16" s="19">
        <v>4000</v>
      </c>
      <c r="H16" s="22"/>
      <c r="I16" s="25">
        <f t="shared" si="18"/>
        <v>0</v>
      </c>
      <c r="J16" s="18">
        <v>0.23</v>
      </c>
      <c r="K16" s="26">
        <f t="shared" si="19"/>
        <v>0</v>
      </c>
      <c r="L16" s="20">
        <v>4000</v>
      </c>
      <c r="M16" s="27">
        <f t="shared" si="2"/>
        <v>0</v>
      </c>
      <c r="N16" s="23">
        <f t="shared" si="3"/>
        <v>0</v>
      </c>
      <c r="O16" s="55"/>
      <c r="P16" s="28">
        <f t="shared" si="4"/>
        <v>0</v>
      </c>
      <c r="Q16" s="23">
        <f t="shared" si="5"/>
        <v>0</v>
      </c>
    </row>
    <row r="17" spans="1:17" s="6" customFormat="1" ht="82.5" customHeight="1" thickBot="1">
      <c r="A17" s="41" t="s">
        <v>22</v>
      </c>
      <c r="B17" s="44" t="s">
        <v>59</v>
      </c>
      <c r="C17" s="46" t="s">
        <v>37</v>
      </c>
      <c r="D17" s="45" t="s">
        <v>57</v>
      </c>
      <c r="E17" s="21" t="s">
        <v>56</v>
      </c>
      <c r="F17" s="43" t="s">
        <v>38</v>
      </c>
      <c r="G17" s="19">
        <v>360</v>
      </c>
      <c r="H17" s="22"/>
      <c r="I17" s="25">
        <f t="shared" ref="I17" si="22">G17*H17</f>
        <v>0</v>
      </c>
      <c r="J17" s="18">
        <v>0.23</v>
      </c>
      <c r="K17" s="26">
        <f t="shared" ref="K17" si="23">I17+ROUND(I17*J17,2)</f>
        <v>0</v>
      </c>
      <c r="L17" s="20">
        <v>360</v>
      </c>
      <c r="M17" s="27">
        <f t="shared" si="2"/>
        <v>0</v>
      </c>
      <c r="N17" s="23">
        <f t="shared" si="3"/>
        <v>0</v>
      </c>
      <c r="O17" s="55"/>
      <c r="P17" s="28">
        <f t="shared" si="4"/>
        <v>0</v>
      </c>
      <c r="Q17" s="23">
        <f t="shared" si="5"/>
        <v>0</v>
      </c>
    </row>
    <row r="18" spans="1:17" ht="60.75" customHeight="1" thickBot="1">
      <c r="A18" s="49" t="s">
        <v>53</v>
      </c>
      <c r="B18" s="50"/>
      <c r="C18" s="51"/>
      <c r="D18" s="50"/>
      <c r="E18" s="50"/>
      <c r="F18" s="50"/>
      <c r="G18" s="50"/>
      <c r="H18" s="52"/>
      <c r="I18" s="13">
        <f>SUM(I17:I17)</f>
        <v>0</v>
      </c>
      <c r="J18" s="15" t="s">
        <v>3</v>
      </c>
      <c r="K18" s="13">
        <f>SUM(K17:K17)</f>
        <v>0</v>
      </c>
      <c r="L18" s="14" t="s">
        <v>3</v>
      </c>
      <c r="M18" s="13">
        <f>SUM(M17:M17)</f>
        <v>0</v>
      </c>
      <c r="N18" s="13">
        <f>SUM(N17:N17)</f>
        <v>0</v>
      </c>
      <c r="O18" s="56"/>
      <c r="P18" s="13">
        <f>SUM(P17:P17)</f>
        <v>0</v>
      </c>
      <c r="Q18" s="13">
        <f>SUM(Q17:Q17)</f>
        <v>0</v>
      </c>
    </row>
    <row r="19" spans="1:17" s="24" customFormat="1" ht="20.25" customHeight="1"/>
    <row r="20" spans="1:17" ht="45.75" customHeight="1">
      <c r="A20" s="60" t="s">
        <v>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7" ht="30.75" customHeight="1">
      <c r="A21" s="59" t="s">
        <v>61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7" ht="19.5" customHeight="1">
      <c r="A22" s="59" t="s">
        <v>41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7" ht="21.75" customHeight="1">
      <c r="A23" s="59" t="s">
        <v>42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7" ht="39.75" customHeight="1">
      <c r="A24" s="47" t="s">
        <v>43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M24" s="58" t="s">
        <v>46</v>
      </c>
      <c r="N24" s="58"/>
      <c r="O24" s="58"/>
    </row>
    <row r="25" spans="1:17" ht="22.5" customHeight="1">
      <c r="A25" s="47" t="s">
        <v>44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7" ht="19.5" customHeight="1">
      <c r="A26" s="48" t="s">
        <v>45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7" ht="39.75" customHeight="1">
      <c r="A27" s="53" t="s">
        <v>54</v>
      </c>
      <c r="B27" s="53"/>
      <c r="C27" s="53"/>
      <c r="D27" s="53"/>
      <c r="E27" s="53"/>
      <c r="F27" s="53"/>
      <c r="G27" s="53"/>
      <c r="H27" s="53"/>
      <c r="I27" s="53"/>
      <c r="J27" s="53"/>
    </row>
    <row r="28" spans="1:17">
      <c r="F28" s="12"/>
      <c r="H28" s="12"/>
      <c r="I28" s="12"/>
      <c r="J28" s="12"/>
    </row>
    <row r="29" spans="1:17">
      <c r="F29" s="12"/>
      <c r="H29" s="12"/>
      <c r="I29" s="12"/>
      <c r="J29" s="12"/>
    </row>
  </sheetData>
  <mergeCells count="12">
    <mergeCell ref="A1:Q1"/>
    <mergeCell ref="M24:O24"/>
    <mergeCell ref="A22:K22"/>
    <mergeCell ref="A23:K23"/>
    <mergeCell ref="A24:K24"/>
    <mergeCell ref="A20:K20"/>
    <mergeCell ref="A21:K21"/>
    <mergeCell ref="A25:K25"/>
    <mergeCell ref="A26:K26"/>
    <mergeCell ref="A18:H18"/>
    <mergeCell ref="A27:J27"/>
    <mergeCell ref="O2:O18"/>
  </mergeCells>
  <conditionalFormatting sqref="M17:N17 K17 I17 P17:Q17">
    <cfRule type="cellIs" dxfId="13" priority="19" operator="equal">
      <formula>0</formula>
    </cfRule>
  </conditionalFormatting>
  <conditionalFormatting sqref="M13:N13 K13 I13 P13:Q13">
    <cfRule type="cellIs" dxfId="12" priority="13" operator="equal">
      <formula>0</formula>
    </cfRule>
  </conditionalFormatting>
  <conditionalFormatting sqref="M12:N12 K12 I12 P12:Q12">
    <cfRule type="cellIs" dxfId="11" priority="12" operator="equal">
      <formula>0</formula>
    </cfRule>
  </conditionalFormatting>
  <conditionalFormatting sqref="M11:N11 K11 I11 P11:Q11">
    <cfRule type="cellIs" dxfId="10" priority="11" operator="equal">
      <formula>0</formula>
    </cfRule>
  </conditionalFormatting>
  <conditionalFormatting sqref="M10:N10 K10 I10 P10:Q10">
    <cfRule type="cellIs" dxfId="9" priority="10" operator="equal">
      <formula>0</formula>
    </cfRule>
  </conditionalFormatting>
  <conditionalFormatting sqref="M9:N9 K9 I9 P9:Q9">
    <cfRule type="cellIs" dxfId="8" priority="9" operator="equal">
      <formula>0</formula>
    </cfRule>
  </conditionalFormatting>
  <conditionalFormatting sqref="M8:N8 K8 I8 P8:Q8">
    <cfRule type="cellIs" dxfId="7" priority="8" operator="equal">
      <formula>0</formula>
    </cfRule>
  </conditionalFormatting>
  <conditionalFormatting sqref="M4:N4 K4 I4 P4:Q4">
    <cfRule type="cellIs" dxfId="6" priority="7" operator="equal">
      <formula>0</formula>
    </cfRule>
  </conditionalFormatting>
  <conditionalFormatting sqref="M7:N7 K7 I7 P7:Q7">
    <cfRule type="cellIs" dxfId="5" priority="6" operator="equal">
      <formula>0</formula>
    </cfRule>
  </conditionalFormatting>
  <conditionalFormatting sqref="M6:N6 K6 I6 P6:Q6">
    <cfRule type="cellIs" dxfId="4" priority="5" operator="equal">
      <formula>0</formula>
    </cfRule>
  </conditionalFormatting>
  <conditionalFormatting sqref="M5:N5 K5 I5 P5:Q5">
    <cfRule type="cellIs" dxfId="3" priority="4" operator="equal">
      <formula>0</formula>
    </cfRule>
  </conditionalFormatting>
  <conditionalFormatting sqref="M16:N16 K16 I16 P16:Q16">
    <cfRule type="cellIs" dxfId="2" priority="3" operator="equal">
      <formula>0</formula>
    </cfRule>
  </conditionalFormatting>
  <conditionalFormatting sqref="M15:N15 K15 I15 P15:Q15">
    <cfRule type="cellIs" dxfId="1" priority="2" operator="equal">
      <formula>0</formula>
    </cfRule>
  </conditionalFormatting>
  <conditionalFormatting sqref="M14:N14 K14 I14 P14:Q14">
    <cfRule type="cellIs" dxfId="0" priority="1" operator="equal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Header>&amp;F</oddHead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8F8B738-6509-4C4D-B68B-01190B16B1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66_2025_D - Oleje</vt:lpstr>
      <vt:lpstr>'66_2025_D - Oleje'!Obszar_wydruku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Oleje 3rblog 2023 - formularz cenowy</dc:title>
  <dc:creator>k.zborowski@ron.mil.pl</dc:creator>
  <cp:lastModifiedBy>Zborowski Kamil</cp:lastModifiedBy>
  <cp:lastPrinted>2025-03-24T09:05:11Z</cp:lastPrinted>
  <dcterms:created xsi:type="dcterms:W3CDTF">2021-02-05T08:19:01Z</dcterms:created>
  <dcterms:modified xsi:type="dcterms:W3CDTF">2025-03-26T09:23:57Z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83e51095-4488-4d2c-8b77-22d93c21b785</vt:lpwstr>
  </property>
  <property fmtid="{D5CDD505-2E9C-101B-9397-08002B2CF9AE}" pid="3" name="bjSaver">
    <vt:lpwstr>R9LhRg3GBZY8RiAuNPTT9TILhTrRgTz3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