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3"/>
  </bookViews>
  <sheets>
    <sheet name="CAŁOŚĆ" sheetId="1" state="visible" r:id="rId2"/>
    <sheet name="ETAP 1" sheetId="2" state="visible" r:id="rId3"/>
    <sheet name="ETAP 2" sheetId="3" state="visible" r:id="rId4"/>
    <sheet name="ETAP 3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<sst xmlns="http://schemas.openxmlformats.org/spreadsheetml/2006/main" count="428" uniqueCount="107">
  <si>
    <t xml:space="preserve">CAŁOŚĆ</t>
  </si>
  <si>
    <t xml:space="preserve">OPIS WYBRANEJ TECHNOLOGII:  TRADYCYJNA MUROWANA</t>
  </si>
  <si>
    <t xml:space="preserve">gm. Pasłęk</t>
  </si>
  <si>
    <t xml:space="preserve">Lp.</t>
  </si>
  <si>
    <t xml:space="preserve">Nazwa elementu budynku</t>
  </si>
  <si>
    <t xml:space="preserve">Do wykonania</t>
  </si>
  <si>
    <t xml:space="preserve">Udział procentowy elementu</t>
  </si>
  <si>
    <t xml:space="preserve">Wartość robót</t>
  </si>
  <si>
    <t xml:space="preserve">%</t>
  </si>
  <si>
    <t xml:space="preserve">zł</t>
  </si>
  <si>
    <t xml:space="preserve">I.0</t>
  </si>
  <si>
    <t xml:space="preserve">ROBOTY PRZYGOTOWAWCZE</t>
  </si>
  <si>
    <t xml:space="preserve">1.0</t>
  </si>
  <si>
    <t xml:space="preserve">Roboty przygotowawcze</t>
  </si>
  <si>
    <t xml:space="preserve">ROBOTY PRZYTOWAWCZE ŁĄCZNIE</t>
  </si>
  <si>
    <t xml:space="preserve">II.0</t>
  </si>
  <si>
    <t xml:space="preserve">ROBOTY BUDOWLANE ‐ STAN SUROWY</t>
  </si>
  <si>
    <t xml:space="preserve">3.0</t>
  </si>
  <si>
    <t xml:space="preserve">Roboty ziemne</t>
  </si>
  <si>
    <t xml:space="preserve">4.0</t>
  </si>
  <si>
    <t xml:space="preserve">Fundamenty</t>
  </si>
  <si>
    <t xml:space="preserve">5.0</t>
  </si>
  <si>
    <t xml:space="preserve">Izolacje</t>
  </si>
  <si>
    <t xml:space="preserve">6.0</t>
  </si>
  <si>
    <t xml:space="preserve">Ściany konstrukcyjne</t>
  </si>
  <si>
    <t xml:space="preserve">7.0</t>
  </si>
  <si>
    <t xml:space="preserve">Ściany działowe</t>
  </si>
  <si>
    <t xml:space="preserve">8.0</t>
  </si>
  <si>
    <t xml:space="preserve">Stropy</t>
  </si>
  <si>
    <t xml:space="preserve">9.0</t>
  </si>
  <si>
    <t xml:space="preserve">Schody i podesty</t>
  </si>
  <si>
    <t xml:space="preserve">10.0</t>
  </si>
  <si>
    <t xml:space="preserve">Elementy kowalsko ślusarskie</t>
  </si>
  <si>
    <t xml:space="preserve">11.0</t>
  </si>
  <si>
    <t xml:space="preserve">Konstrukcja dachu</t>
  </si>
  <si>
    <t xml:space="preserve">12.0</t>
  </si>
  <si>
    <t xml:space="preserve">Pokrycie</t>
  </si>
  <si>
    <t xml:space="preserve">13.0</t>
  </si>
  <si>
    <t xml:space="preserve">Obróbki blacharskie</t>
  </si>
  <si>
    <t xml:space="preserve">ROBOTY BUDOWLANE‐ STAN SUROWY ŁĄCZNIE</t>
  </si>
  <si>
    <t xml:space="preserve">III.0</t>
  </si>
  <si>
    <t xml:space="preserve">ROBOTY BUDOWLANE ‐ STAN  WYKOŃCZENIOWY</t>
  </si>
  <si>
    <t xml:space="preserve">14.0</t>
  </si>
  <si>
    <t xml:space="preserve">Tynki wewnętrzne</t>
  </si>
  <si>
    <t xml:space="preserve">15.0</t>
  </si>
  <si>
    <t xml:space="preserve">Tynki zewnętrzne</t>
  </si>
  <si>
    <t xml:space="preserve">16.0</t>
  </si>
  <si>
    <t xml:space="preserve">Stolarka okienna</t>
  </si>
  <si>
    <t xml:space="preserve">17.0</t>
  </si>
  <si>
    <t xml:space="preserve">Stolarka drzwiowa</t>
  </si>
  <si>
    <t xml:space="preserve">18.0</t>
  </si>
  <si>
    <t xml:space="preserve">Podłogi i posadzki</t>
  </si>
  <si>
    <t xml:space="preserve">19.0</t>
  </si>
  <si>
    <t xml:space="preserve">Malowanie ścian i sufitów</t>
  </si>
  <si>
    <t xml:space="preserve">ROBOTY BUDOWLANE STAN 
 WYKOŃCZENIOWY ŁĄCZNIE</t>
  </si>
  <si>
    <t xml:space="preserve">IV.0</t>
  </si>
  <si>
    <t xml:space="preserve">INSTALACJE SANITARNE</t>
  </si>
  <si>
    <t xml:space="preserve">21.0</t>
  </si>
  <si>
    <t xml:space="preserve">Co /ruraż/</t>
  </si>
  <si>
    <t xml:space="preserve">22.0</t>
  </si>
  <si>
    <t xml:space="preserve">Co /piecyki i grzejniki/</t>
  </si>
  <si>
    <t xml:space="preserve">23.0</t>
  </si>
  <si>
    <t xml:space="preserve">Wod‐kan /ruraż/</t>
  </si>
  <si>
    <t xml:space="preserve">24.0</t>
  </si>
  <si>
    <t xml:space="preserve">Wod‐kan /armatura/</t>
  </si>
  <si>
    <t xml:space="preserve">25.0</t>
  </si>
  <si>
    <t xml:space="preserve">Instalacja gazowa /ruraż/</t>
  </si>
  <si>
    <t xml:space="preserve">26.0</t>
  </si>
  <si>
    <t xml:space="preserve">INSTALACJE SANITARNE ŁĄCZNIE</t>
  </si>
  <si>
    <t xml:space="preserve">V.0</t>
  </si>
  <si>
    <t xml:space="preserve">INSTALACJE ELEKTRYCZNE</t>
  </si>
  <si>
    <t xml:space="preserve">27.0</t>
  </si>
  <si>
    <t xml:space="preserve">Instalacje elektryczne /ruraż/</t>
  </si>
  <si>
    <t xml:space="preserve">28.0</t>
  </si>
  <si>
    <t xml:space="preserve">Instalacja elektryczna /armatura/</t>
  </si>
  <si>
    <t xml:space="preserve">29.0</t>
  </si>
  <si>
    <t xml:space="preserve">Instalacja RTV</t>
  </si>
  <si>
    <t xml:space="preserve">30.0</t>
  </si>
  <si>
    <t xml:space="preserve">Instalacja fotowoltaiczna wraz z pompą ciepła</t>
  </si>
  <si>
    <t xml:space="preserve">INSTALACJE ELEKTRYCZNE ŁĄCZNIE</t>
  </si>
  <si>
    <t xml:space="preserve">VI.0</t>
  </si>
  <si>
    <t xml:space="preserve">ZAGOSPODAROWANIE TERENU + WINDA zewn</t>
  </si>
  <si>
    <t xml:space="preserve">31.0</t>
  </si>
  <si>
    <t xml:space="preserve">Zagospodarowanie terenu, drogi, chodniki, śmietniki, plac zabaw,zieleń</t>
  </si>
  <si>
    <t xml:space="preserve">ZAGOSPODAROWANIE TERENU + WINDA</t>
  </si>
  <si>
    <t xml:space="preserve">VII.0</t>
  </si>
  <si>
    <t xml:space="preserve">DOJŚCIE I DOJAZDY UTWARDZONE</t>
  </si>
  <si>
    <t xml:space="preserve">32.0</t>
  </si>
  <si>
    <t xml:space="preserve">Dojazdy i parkingi</t>
  </si>
  <si>
    <t xml:space="preserve">32.1</t>
  </si>
  <si>
    <t xml:space="preserve">Sieci podziemne</t>
  </si>
  <si>
    <t xml:space="preserve">DOJŚCIA I DOJAZDY UTWARDZONE</t>
  </si>
  <si>
    <t xml:space="preserve">VIII.0</t>
  </si>
  <si>
    <t xml:space="preserve">WINDA WEWNĘTRZNA</t>
  </si>
  <si>
    <t xml:space="preserve">33.0</t>
  </si>
  <si>
    <t xml:space="preserve">Winda wewnętrzna</t>
  </si>
  <si>
    <t xml:space="preserve">IX.0</t>
  </si>
  <si>
    <t xml:space="preserve">CZYNNOŚCI SPECJALISTYCZNE WYNIKAJĄCE Z OBOWIĄZKÓW INWESTORA</t>
  </si>
  <si>
    <t xml:space="preserve">34.0</t>
  </si>
  <si>
    <t xml:space="preserve">Nadzór inwestorski</t>
  </si>
  <si>
    <t xml:space="preserve">35.0</t>
  </si>
  <si>
    <t xml:space="preserve">Rezerwa</t>
  </si>
  <si>
    <t xml:space="preserve">Obowiązki inwestora</t>
  </si>
  <si>
    <t xml:space="preserve">OGÓŁEM WARTOŚĆ ROBÓT DO WYKONANIA NETTO</t>
  </si>
  <si>
    <t xml:space="preserve">ETAP 1</t>
  </si>
  <si>
    <t xml:space="preserve">ETAP 2</t>
  </si>
  <si>
    <t xml:space="preserve">ETAP 3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</si>
</sst>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.00%"/>
    <numFmt numFmtId="166" formatCode="#,##0.00&quot;zł&quot;"/>
    <numFmt numFmtId="167" formatCode="_-* #,##0.00&quot; zł&quot;_-;\-* #,##0.00&quot; zł&quot;_-;_-* \-??&quot; zł&quot;_-;_-@_-"/>
    <numFmt numFmtId="168" formatCode="#,##0.00\ [$zł-415];[RED]\-#,##0.00\ [$zł-415]"/>
  </numFmts>
  <fonts count="7">
    <font>
      <sz val="10"/>
      <color rgb="FF000000"/>
      <name val="Arial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9"/>
      <color rgb="FF000000"/>
      <name val="Calibri"/>
      <family val="0"/>
      <charset val="1"/>
    </font>
    <font>
      <b val="true"/>
      <sz val="11"/>
      <color rgb="FF000000"/>
      <name val="Arial"/>
      <family val="0"/>
      <charset val="1"/>
    </font>
    <font>
      <sz val="11"/>
      <color rgb="FF000000"/>
      <name val="Arial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D0CECE"/>
        <bgColor rgb="FFD0D0D0"/>
      </patternFill>
    </fill>
    <fill>
      <patternFill patternType="solid">
        <fgColor rgb="FFD0D0D0"/>
        <bgColor rgb="FFD0CECE"/>
      </patternFill>
    </fill>
    <fill>
      <patternFill patternType="solid">
        <fgColor rgb="FFCCCCCC"/>
        <bgColor rgb="FFD0CECE"/>
      </patternFill>
    </fill>
    <fill>
      <patternFill patternType="solid">
        <fgColor rgb="FFFFE599"/>
        <bgColor rgb="FFFFFF99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6" fillId="0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6" fillId="0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2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6" fillId="2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6" fillId="2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6" fillId="3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6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7" fontId="0" fillId="0" borderId="1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6" fillId="4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4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6" fillId="4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4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6" fillId="4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6" fillId="2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5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6" fillId="5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6" fillId="5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6" fillId="5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0D0D0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D0CECE"/>
      <rgbColor rgb="FFFF99CC"/>
      <rgbColor rgb="FFCC99FF"/>
      <rgbColor rgb="FFFFE5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H60"/>
  <sheetViews>
    <sheetView showFormulas="false" showGridLines="true" showRowColHeaders="true" showZeros="true" rightToLeft="false" tabSelected="false" showOutlineSymbols="true" defaultGridColor="true" view="normal" topLeftCell="A25" colorId="64" zoomScale="100" zoomScaleNormal="100" zoomScalePageLayoutView="100" workbookViewId="0">
      <selection pane="topLeft" activeCell="H49" activeCellId="0" sqref="H49"/>
    </sheetView>
  </sheetViews>
  <sheetFormatPr defaultColWidth="12.7578125" defaultRowHeight="12.8" zeroHeight="false" outlineLevelRow="0" outlineLevelCol="0"/>
  <cols>
    <col collapsed="false" customWidth="true" hidden="false" outlineLevel="0" max="2" min="1" style="0" width="4.88"/>
    <col collapsed="false" customWidth="true" hidden="false" outlineLevel="0" max="3" min="3" style="0" width="39.01"/>
    <col collapsed="false" customWidth="true" hidden="false" outlineLevel="0" max="4" min="4" style="0" width="18.88"/>
    <col collapsed="false" customWidth="true" hidden="false" outlineLevel="0" max="5" min="5" style="0" width="16.75"/>
    <col collapsed="false" customWidth="true" hidden="false" outlineLevel="0" max="6" min="6" style="0" width="17.67"/>
    <col collapsed="false" customWidth="true" hidden="false" outlineLevel="0" max="8" min="8" style="0" width="20.83"/>
  </cols>
  <sheetData>
    <row r="1" customFormat="false" ht="13.8" hidden="false" customHeight="false" outlineLevel="0" collapsed="false">
      <c r="B1" s="1"/>
      <c r="C1" s="2" t="s">
        <v>0</v>
      </c>
      <c r="D1" s="3"/>
      <c r="E1" s="3"/>
      <c r="F1" s="3"/>
      <c r="H1" s="4"/>
    </row>
    <row r="2" customFormat="false" ht="13.8" hidden="false" customHeight="false" outlineLevel="0" collapsed="false">
      <c r="B2" s="1"/>
      <c r="C2" s="3" t="s">
        <v>1</v>
      </c>
      <c r="D2" s="3"/>
      <c r="E2" s="3"/>
      <c r="F2" s="3"/>
      <c r="H2" s="4" t="s">
        <v>2</v>
      </c>
    </row>
    <row r="3" customFormat="false" ht="13.8" hidden="false" customHeight="false" outlineLevel="0" collapsed="false">
      <c r="B3" s="1"/>
      <c r="C3" s="1"/>
      <c r="D3" s="5"/>
      <c r="E3" s="1"/>
      <c r="F3" s="1"/>
    </row>
    <row r="4" customFormat="false" ht="13.8" hidden="false" customHeight="false" outlineLevel="0" collapsed="false">
      <c r="B4" s="1" t="s">
        <v>3</v>
      </c>
      <c r="C4" s="6" t="s">
        <v>4</v>
      </c>
      <c r="D4" s="7" t="s">
        <v>5</v>
      </c>
      <c r="E4" s="6" t="s">
        <v>6</v>
      </c>
      <c r="F4" s="6" t="s">
        <v>7</v>
      </c>
    </row>
    <row r="5" customFormat="false" ht="13.8" hidden="false" customHeight="false" outlineLevel="0" collapsed="false">
      <c r="B5" s="8"/>
      <c r="C5" s="9"/>
      <c r="D5" s="10" t="s">
        <v>8</v>
      </c>
      <c r="E5" s="9" t="s">
        <v>8</v>
      </c>
      <c r="F5" s="10" t="s">
        <v>9</v>
      </c>
    </row>
    <row r="6" customFormat="false" ht="13.8" hidden="false" customHeight="false" outlineLevel="0" collapsed="false">
      <c r="B6" s="11" t="s">
        <v>10</v>
      </c>
      <c r="C6" s="9" t="s">
        <v>11</v>
      </c>
      <c r="D6" s="9"/>
      <c r="E6" s="9"/>
      <c r="F6" s="9"/>
    </row>
    <row r="7" customFormat="false" ht="13.8" hidden="false" customHeight="false" outlineLevel="0" collapsed="false">
      <c r="B7" s="11" t="s">
        <v>12</v>
      </c>
      <c r="C7" s="9" t="s">
        <v>13</v>
      </c>
      <c r="D7" s="9"/>
      <c r="E7" s="12" t="n">
        <f aca="false">F7/F58</f>
        <v>0.00997098976219535</v>
      </c>
      <c r="F7" s="13" t="n">
        <v>555250</v>
      </c>
    </row>
    <row r="8" customFormat="false" ht="13.8" hidden="false" customHeight="false" outlineLevel="0" collapsed="false">
      <c r="B8" s="8"/>
      <c r="C8" s="14" t="s">
        <v>14</v>
      </c>
      <c r="D8" s="15"/>
      <c r="E8" s="16" t="n">
        <f aca="false">F8/F58</f>
        <v>0.00997098976219535</v>
      </c>
      <c r="F8" s="17" t="n">
        <f aca="false">SUM(F7:F7)</f>
        <v>555250</v>
      </c>
    </row>
    <row r="9" customFormat="false" ht="13.8" hidden="false" customHeight="false" outlineLevel="0" collapsed="false">
      <c r="B9" s="11" t="s">
        <v>15</v>
      </c>
      <c r="C9" s="9" t="s">
        <v>16</v>
      </c>
      <c r="D9" s="9"/>
      <c r="E9" s="9"/>
      <c r="F9" s="9"/>
      <c r="H9" s="18"/>
    </row>
    <row r="10" customFormat="false" ht="13.8" hidden="false" customHeight="false" outlineLevel="0" collapsed="false">
      <c r="B10" s="11" t="s">
        <v>17</v>
      </c>
      <c r="C10" s="9" t="s">
        <v>18</v>
      </c>
      <c r="D10" s="9"/>
      <c r="E10" s="12" t="n">
        <f aca="false">F10/F58</f>
        <v>0.0112704418309427</v>
      </c>
      <c r="F10" s="13" t="n">
        <v>627612</v>
      </c>
    </row>
    <row r="11" customFormat="false" ht="13.8" hidden="false" customHeight="false" outlineLevel="0" collapsed="false">
      <c r="B11" s="11" t="s">
        <v>19</v>
      </c>
      <c r="C11" s="9" t="s">
        <v>20</v>
      </c>
      <c r="D11" s="9"/>
      <c r="E11" s="12" t="n">
        <f aca="false">F11/F58</f>
        <v>0.0338113254928282</v>
      </c>
      <c r="F11" s="13" t="n">
        <v>1882836</v>
      </c>
    </row>
    <row r="12" customFormat="false" ht="13.8" hidden="false" customHeight="false" outlineLevel="0" collapsed="false">
      <c r="B12" s="11" t="s">
        <v>21</v>
      </c>
      <c r="C12" s="9" t="s">
        <v>22</v>
      </c>
      <c r="D12" s="9"/>
      <c r="E12" s="12" t="n">
        <f aca="false">F12/F58</f>
        <v>0.0375681394364757</v>
      </c>
      <c r="F12" s="19" t="n">
        <v>2092040</v>
      </c>
    </row>
    <row r="13" customFormat="false" ht="13.8" hidden="false" customHeight="false" outlineLevel="0" collapsed="false">
      <c r="B13" s="11" t="s">
        <v>23</v>
      </c>
      <c r="C13" s="9" t="s">
        <v>24</v>
      </c>
      <c r="D13" s="9"/>
      <c r="E13" s="12" t="n">
        <f aca="false">F13/F58</f>
        <v>0.0488385812674185</v>
      </c>
      <c r="F13" s="13" t="n">
        <v>2719652</v>
      </c>
    </row>
    <row r="14" customFormat="false" ht="13.8" hidden="false" customHeight="false" outlineLevel="0" collapsed="false">
      <c r="B14" s="11" t="s">
        <v>25</v>
      </c>
      <c r="C14" s="9" t="s">
        <v>26</v>
      </c>
      <c r="D14" s="9"/>
      <c r="E14" s="12" t="n">
        <f aca="false">F14/F58</f>
        <v>0.0159664592605022</v>
      </c>
      <c r="F14" s="19" t="n">
        <v>889117</v>
      </c>
    </row>
    <row r="15" customFormat="false" ht="13.8" hidden="false" customHeight="false" outlineLevel="0" collapsed="false">
      <c r="B15" s="11" t="s">
        <v>27</v>
      </c>
      <c r="C15" s="9" t="s">
        <v>28</v>
      </c>
      <c r="D15" s="9"/>
      <c r="E15" s="12" t="n">
        <f aca="false">F15/F58</f>
        <v>0.0601090230983612</v>
      </c>
      <c r="F15" s="13" t="n">
        <v>3347264</v>
      </c>
    </row>
    <row r="16" customFormat="false" ht="13.8" hidden="false" customHeight="false" outlineLevel="0" collapsed="false">
      <c r="B16" s="11" t="s">
        <v>29</v>
      </c>
      <c r="C16" s="9" t="s">
        <v>30</v>
      </c>
      <c r="D16" s="9"/>
      <c r="E16" s="12" t="n">
        <f aca="false">F16/F58</f>
        <v>0.00751362788729515</v>
      </c>
      <c r="F16" s="13" t="n">
        <v>418408</v>
      </c>
    </row>
    <row r="17" customFormat="false" ht="13.8" hidden="false" customHeight="false" outlineLevel="0" collapsed="false">
      <c r="B17" s="11" t="s">
        <v>31</v>
      </c>
      <c r="C17" s="9" t="s">
        <v>32</v>
      </c>
      <c r="D17" s="9"/>
      <c r="E17" s="12" t="n">
        <f aca="false">F17/F58</f>
        <v>0.0176667442198069</v>
      </c>
      <c r="F17" s="19" t="n">
        <v>983800</v>
      </c>
    </row>
    <row r="18" customFormat="false" ht="13.8" hidden="false" customHeight="false" outlineLevel="0" collapsed="false">
      <c r="B18" s="11" t="s">
        <v>33</v>
      </c>
      <c r="C18" s="9" t="s">
        <v>34</v>
      </c>
      <c r="D18" s="9"/>
      <c r="E18" s="12" t="n">
        <f aca="false">F18/F58</f>
        <v>0.0150272557745903</v>
      </c>
      <c r="F18" s="13" t="n">
        <v>836816</v>
      </c>
    </row>
    <row r="19" customFormat="false" ht="13.8" hidden="false" customHeight="false" outlineLevel="0" collapsed="false">
      <c r="B19" s="11" t="s">
        <v>35</v>
      </c>
      <c r="C19" s="9" t="s">
        <v>36</v>
      </c>
      <c r="D19" s="9"/>
      <c r="E19" s="12" t="n">
        <f aca="false">F19/F58</f>
        <v>0.0338113254928282</v>
      </c>
      <c r="F19" s="13" t="n">
        <v>1882836</v>
      </c>
    </row>
    <row r="20" customFormat="false" ht="13.8" hidden="false" customHeight="false" outlineLevel="0" collapsed="false">
      <c r="B20" s="11" t="s">
        <v>37</v>
      </c>
      <c r="C20" s="9" t="s">
        <v>38</v>
      </c>
      <c r="D20" s="9"/>
      <c r="E20" s="12" t="n">
        <f aca="false">F20/F58</f>
        <v>0.00281761045773568</v>
      </c>
      <c r="F20" s="13" t="n">
        <v>156903</v>
      </c>
    </row>
    <row r="21" customFormat="false" ht="13.8" hidden="false" customHeight="false" outlineLevel="0" collapsed="false">
      <c r="B21" s="20"/>
      <c r="C21" s="21" t="s">
        <v>39</v>
      </c>
      <c r="D21" s="22"/>
      <c r="E21" s="16" t="n">
        <f aca="false">F21/F58</f>
        <v>0.284400534218785</v>
      </c>
      <c r="F21" s="17" t="n">
        <f aca="false">SUM(F10:F20)</f>
        <v>15837284</v>
      </c>
    </row>
    <row r="22" customFormat="false" ht="16.25" hidden="false" customHeight="true" outlineLevel="0" collapsed="false">
      <c r="B22" s="11" t="s">
        <v>40</v>
      </c>
      <c r="C22" s="9" t="s">
        <v>41</v>
      </c>
      <c r="D22" s="9"/>
      <c r="E22" s="9"/>
      <c r="F22" s="9"/>
    </row>
    <row r="23" customFormat="false" ht="13.8" hidden="false" customHeight="false" outlineLevel="0" collapsed="false">
      <c r="B23" s="11" t="s">
        <v>42</v>
      </c>
      <c r="C23" s="9" t="s">
        <v>43</v>
      </c>
      <c r="D23" s="9"/>
      <c r="E23" s="12" t="n">
        <f aca="false">F23/F58</f>
        <v>0.0338113254928282</v>
      </c>
      <c r="F23" s="13" t="n">
        <v>1882836</v>
      </c>
    </row>
    <row r="24" customFormat="false" ht="13.8" hidden="false" customHeight="false" outlineLevel="0" collapsed="false">
      <c r="B24" s="11" t="s">
        <v>44</v>
      </c>
      <c r="C24" s="9" t="s">
        <v>45</v>
      </c>
      <c r="D24" s="9"/>
      <c r="E24" s="12" t="n">
        <f aca="false">F24/F58</f>
        <v>0.0601090230983612</v>
      </c>
      <c r="F24" s="13" t="n">
        <v>3347264</v>
      </c>
    </row>
    <row r="25" customFormat="false" ht="13.8" hidden="false" customHeight="false" outlineLevel="0" collapsed="false">
      <c r="B25" s="11" t="s">
        <v>46</v>
      </c>
      <c r="C25" s="9" t="s">
        <v>47</v>
      </c>
      <c r="D25" s="9"/>
      <c r="E25" s="12" t="n">
        <f aca="false">F25/F58</f>
        <v>0.0432033603519471</v>
      </c>
      <c r="F25" s="13" t="n">
        <v>2405846</v>
      </c>
    </row>
    <row r="26" customFormat="false" ht="13.8" hidden="false" customHeight="false" outlineLevel="0" collapsed="false">
      <c r="B26" s="11" t="s">
        <v>48</v>
      </c>
      <c r="C26" s="9" t="s">
        <v>49</v>
      </c>
      <c r="D26" s="9"/>
      <c r="E26" s="12" t="n">
        <f aca="false">F26/F58</f>
        <v>0.0187840697182379</v>
      </c>
      <c r="F26" s="13" t="n">
        <v>1046020</v>
      </c>
    </row>
    <row r="27" customFormat="false" ht="13.8" hidden="false" customHeight="false" outlineLevel="0" collapsed="false">
      <c r="B27" s="11" t="s">
        <v>50</v>
      </c>
      <c r="C27" s="9" t="s">
        <v>51</v>
      </c>
      <c r="D27" s="9"/>
      <c r="E27" s="12" t="n">
        <f aca="false">F27/F58</f>
        <v>0.0206624766900617</v>
      </c>
      <c r="F27" s="13" t="n">
        <v>1150622</v>
      </c>
    </row>
    <row r="28" customFormat="false" ht="13.8" hidden="false" customHeight="false" outlineLevel="0" collapsed="false">
      <c r="B28" s="11" t="s">
        <v>52</v>
      </c>
      <c r="C28" s="9" t="s">
        <v>53</v>
      </c>
      <c r="D28" s="9"/>
      <c r="E28" s="12" t="n">
        <f aca="false">F28/F58</f>
        <v>0.00751362788729515</v>
      </c>
      <c r="F28" s="19" t="n">
        <v>418408</v>
      </c>
    </row>
    <row r="29" customFormat="false" ht="18.95" hidden="false" customHeight="false" outlineLevel="0" collapsed="false">
      <c r="B29" s="8"/>
      <c r="C29" s="23" t="s">
        <v>54</v>
      </c>
      <c r="D29" s="22"/>
      <c r="E29" s="16" t="n">
        <f aca="false">F29/F58</f>
        <v>0.184083883238731</v>
      </c>
      <c r="F29" s="17" t="n">
        <f aca="false">SUM(F23:F28)</f>
        <v>10250996</v>
      </c>
    </row>
    <row r="30" customFormat="false" ht="13.8" hidden="false" customHeight="false" outlineLevel="0" collapsed="false">
      <c r="B30" s="11" t="s">
        <v>55</v>
      </c>
      <c r="C30" s="9" t="s">
        <v>56</v>
      </c>
      <c r="D30" s="9"/>
      <c r="E30" s="9"/>
      <c r="F30" s="9"/>
    </row>
    <row r="31" customFormat="false" ht="13.8" hidden="false" customHeight="false" outlineLevel="0" collapsed="false">
      <c r="B31" s="11" t="s">
        <v>57</v>
      </c>
      <c r="C31" s="9" t="s">
        <v>58</v>
      </c>
      <c r="D31" s="9"/>
      <c r="E31" s="12" t="n">
        <f aca="false">F31/F58</f>
        <v>0.0375681394364757</v>
      </c>
      <c r="F31" s="13" t="n">
        <v>2092040</v>
      </c>
    </row>
    <row r="32" customFormat="false" ht="13.8" hidden="false" customHeight="false" outlineLevel="0" collapsed="false">
      <c r="B32" s="11" t="s">
        <v>59</v>
      </c>
      <c r="C32" s="9" t="s">
        <v>60</v>
      </c>
      <c r="D32" s="9"/>
      <c r="E32" s="12" t="n">
        <f aca="false">F32/F58</f>
        <v>0.0281761045773568</v>
      </c>
      <c r="F32" s="13" t="n">
        <v>1569030</v>
      </c>
    </row>
    <row r="33" customFormat="false" ht="13.8" hidden="false" customHeight="false" outlineLevel="0" collapsed="false">
      <c r="B33" s="11" t="s">
        <v>61</v>
      </c>
      <c r="C33" s="9" t="s">
        <v>62</v>
      </c>
      <c r="D33" s="9"/>
      <c r="E33" s="12" t="n">
        <f aca="false">F33/F58</f>
        <v>0.0375681394364757</v>
      </c>
      <c r="F33" s="13" t="n">
        <v>2092040</v>
      </c>
    </row>
    <row r="34" customFormat="false" ht="13.8" hidden="false" customHeight="false" outlineLevel="0" collapsed="false">
      <c r="B34" s="11" t="s">
        <v>63</v>
      </c>
      <c r="C34" s="9" t="s">
        <v>64</v>
      </c>
      <c r="D34" s="9"/>
      <c r="E34" s="12" t="n">
        <f aca="false">F34/F58</f>
        <v>0.0525953952110661</v>
      </c>
      <c r="F34" s="13" t="n">
        <v>2928856</v>
      </c>
    </row>
    <row r="35" customFormat="false" ht="13.8" hidden="false" customHeight="false" outlineLevel="0" collapsed="false">
      <c r="B35" s="11" t="s">
        <v>65</v>
      </c>
      <c r="C35" s="9" t="s">
        <v>66</v>
      </c>
      <c r="D35" s="9"/>
      <c r="E35" s="12" t="n">
        <f aca="false">F35/F58</f>
        <v>0</v>
      </c>
      <c r="F35" s="13" t="n">
        <v>0</v>
      </c>
    </row>
    <row r="36" customFormat="false" ht="13.8" hidden="false" customHeight="false" outlineLevel="0" collapsed="false">
      <c r="B36" s="11" t="s">
        <v>67</v>
      </c>
      <c r="C36" s="9" t="s">
        <v>66</v>
      </c>
      <c r="D36" s="9"/>
      <c r="E36" s="12" t="n">
        <f aca="false">F36/F58</f>
        <v>0</v>
      </c>
      <c r="F36" s="13" t="n">
        <v>0</v>
      </c>
    </row>
    <row r="37" customFormat="false" ht="13.8" hidden="false" customHeight="false" outlineLevel="0" collapsed="false">
      <c r="B37" s="8"/>
      <c r="C37" s="14" t="s">
        <v>68</v>
      </c>
      <c r="D37" s="15"/>
      <c r="E37" s="16" t="n">
        <f aca="false">F37/F58</f>
        <v>0.155907778661374</v>
      </c>
      <c r="F37" s="17" t="n">
        <f aca="false">SUM(F31:F36)</f>
        <v>8681966</v>
      </c>
    </row>
    <row r="38" customFormat="false" ht="13.8" hidden="false" customHeight="false" outlineLevel="0" collapsed="false">
      <c r="B38" s="11" t="s">
        <v>69</v>
      </c>
      <c r="C38" s="9" t="s">
        <v>70</v>
      </c>
      <c r="D38" s="9"/>
      <c r="E38" s="9"/>
      <c r="F38" s="9"/>
    </row>
    <row r="39" customFormat="false" ht="13.8" hidden="false" customHeight="false" outlineLevel="0" collapsed="false">
      <c r="B39" s="11" t="s">
        <v>71</v>
      </c>
      <c r="C39" s="9" t="s">
        <v>72</v>
      </c>
      <c r="D39" s="9"/>
      <c r="E39" s="12" t="n">
        <f aca="false">F39/F58</f>
        <v>0.0281761045773568</v>
      </c>
      <c r="F39" s="13" t="n">
        <v>1569030</v>
      </c>
    </row>
    <row r="40" customFormat="false" ht="13.8" hidden="false" customHeight="false" outlineLevel="0" collapsed="false">
      <c r="B40" s="11" t="s">
        <v>73</v>
      </c>
      <c r="C40" s="9" t="s">
        <v>74</v>
      </c>
      <c r="D40" s="9"/>
      <c r="E40" s="12" t="n">
        <f aca="false">F40/F58</f>
        <v>0.0319329185210044</v>
      </c>
      <c r="F40" s="13" t="n">
        <v>1778234</v>
      </c>
    </row>
    <row r="41" customFormat="false" ht="13.8" hidden="false" customHeight="false" outlineLevel="0" collapsed="false">
      <c r="B41" s="11" t="s">
        <v>75</v>
      </c>
      <c r="C41" s="9" t="s">
        <v>76</v>
      </c>
      <c r="D41" s="9"/>
      <c r="E41" s="12" t="n">
        <f aca="false">F41/F58</f>
        <v>0.00751362788729515</v>
      </c>
      <c r="F41" s="13" t="n">
        <v>418408</v>
      </c>
    </row>
    <row r="42" customFormat="false" ht="13.8" hidden="false" customHeight="false" outlineLevel="0" collapsed="false">
      <c r="B42" s="11" t="s">
        <v>77</v>
      </c>
      <c r="C42" s="9" t="s">
        <v>78</v>
      </c>
      <c r="D42" s="9"/>
      <c r="E42" s="12" t="n">
        <f aca="false">F42/F58</f>
        <v>0.0665869969171011</v>
      </c>
      <c r="F42" s="13" t="n">
        <v>3708000</v>
      </c>
    </row>
    <row r="43" customFormat="false" ht="13.8" hidden="false" customHeight="false" outlineLevel="0" collapsed="false">
      <c r="B43" s="8"/>
      <c r="C43" s="21" t="s">
        <v>79</v>
      </c>
      <c r="D43" s="22"/>
      <c r="E43" s="16" t="n">
        <f aca="false">F43/F58</f>
        <v>0.134209647902757</v>
      </c>
      <c r="F43" s="24" t="n">
        <f aca="false">SUM(F39:F42)</f>
        <v>7473672</v>
      </c>
    </row>
    <row r="44" customFormat="false" ht="13.8" hidden="false" customHeight="false" outlineLevel="0" collapsed="false">
      <c r="B44" s="11" t="s">
        <v>80</v>
      </c>
      <c r="C44" s="9" t="s">
        <v>81</v>
      </c>
      <c r="D44" s="9"/>
      <c r="E44" s="9"/>
      <c r="F44" s="9"/>
    </row>
    <row r="45" customFormat="false" ht="13.8" hidden="false" customHeight="false" outlineLevel="0" collapsed="false">
      <c r="B45" s="11" t="s">
        <v>82</v>
      </c>
      <c r="C45" s="25" t="s">
        <v>83</v>
      </c>
      <c r="D45" s="9"/>
      <c r="E45" s="12" t="n">
        <f aca="false">F45/F58</f>
        <v>0.0198683531254263</v>
      </c>
      <c r="F45" s="19" t="n">
        <v>1106400</v>
      </c>
    </row>
    <row r="46" customFormat="false" ht="13.8" hidden="false" customHeight="false" outlineLevel="0" collapsed="false">
      <c r="B46" s="8"/>
      <c r="C46" s="14" t="s">
        <v>84</v>
      </c>
      <c r="D46" s="15"/>
      <c r="E46" s="16" t="n">
        <f aca="false">F46/F58</f>
        <v>0.0198683531254263</v>
      </c>
      <c r="F46" s="26" t="n">
        <f aca="false">SUM(F45:F45)</f>
        <v>1106400</v>
      </c>
    </row>
    <row r="47" customFormat="false" ht="13.8" hidden="false" customHeight="false" outlineLevel="0" collapsed="false">
      <c r="B47" s="11" t="s">
        <v>85</v>
      </c>
      <c r="C47" s="9" t="s">
        <v>86</v>
      </c>
      <c r="D47" s="9"/>
      <c r="E47" s="9"/>
      <c r="F47" s="9"/>
    </row>
    <row r="48" customFormat="false" ht="13.8" hidden="false" customHeight="false" outlineLevel="0" collapsed="false">
      <c r="B48" s="11" t="s">
        <v>87</v>
      </c>
      <c r="C48" s="9" t="s">
        <v>88</v>
      </c>
      <c r="D48" s="9"/>
      <c r="E48" s="12" t="n">
        <f aca="false">F48/F58</f>
        <v>0.0241620292211325</v>
      </c>
      <c r="F48" s="13" t="n">
        <v>1345500</v>
      </c>
    </row>
    <row r="49" customFormat="false" ht="13.8" hidden="false" customHeight="false" outlineLevel="0" collapsed="false">
      <c r="B49" s="11" t="s">
        <v>89</v>
      </c>
      <c r="C49" s="9" t="s">
        <v>90</v>
      </c>
      <c r="D49" s="9"/>
      <c r="E49" s="12" t="n">
        <f aca="false">F49/F58</f>
        <v>0.0699536986921868</v>
      </c>
      <c r="F49" s="13" t="n">
        <v>3895480</v>
      </c>
    </row>
    <row r="50" customFormat="false" ht="13.8" hidden="false" customHeight="false" outlineLevel="0" collapsed="false">
      <c r="B50" s="8"/>
      <c r="C50" s="14" t="s">
        <v>91</v>
      </c>
      <c r="D50" s="15"/>
      <c r="E50" s="16" t="n">
        <f aca="false">F50/F58</f>
        <v>0.0941157279133194</v>
      </c>
      <c r="F50" s="26" t="n">
        <f aca="false">SUM(F48:F49)</f>
        <v>5240980</v>
      </c>
    </row>
    <row r="51" customFormat="false" ht="13.8" hidden="false" customHeight="false" outlineLevel="0" collapsed="false">
      <c r="B51" s="11" t="s">
        <v>92</v>
      </c>
      <c r="C51" s="9" t="s">
        <v>93</v>
      </c>
      <c r="D51" s="9"/>
      <c r="E51" s="9"/>
      <c r="F51" s="9"/>
    </row>
    <row r="52" customFormat="false" ht="13.8" hidden="false" customHeight="false" outlineLevel="0" collapsed="false">
      <c r="B52" s="11" t="s">
        <v>94</v>
      </c>
      <c r="C52" s="9" t="s">
        <v>95</v>
      </c>
      <c r="D52" s="9"/>
      <c r="E52" s="12" t="n">
        <f aca="false">F52/F58</f>
        <v>0.0581828128401854</v>
      </c>
      <c r="F52" s="13" t="n">
        <v>3240000</v>
      </c>
    </row>
    <row r="53" customFormat="false" ht="13.8" hidden="false" customHeight="false" outlineLevel="0" collapsed="false">
      <c r="B53" s="8"/>
      <c r="C53" s="14" t="s">
        <v>95</v>
      </c>
      <c r="D53" s="15"/>
      <c r="E53" s="16" t="n">
        <f aca="false">F53/F58</f>
        <v>0.0581828128401854</v>
      </c>
      <c r="F53" s="26" t="n">
        <f aca="false">SUM(F52:F52)</f>
        <v>3240000</v>
      </c>
    </row>
    <row r="54" customFormat="false" ht="13.8" hidden="false" customHeight="false" outlineLevel="0" collapsed="false">
      <c r="B54" s="11" t="s">
        <v>96</v>
      </c>
      <c r="C54" s="9" t="s">
        <v>97</v>
      </c>
      <c r="D54" s="9"/>
      <c r="E54" s="9"/>
      <c r="F54" s="9"/>
    </row>
    <row r="55" customFormat="false" ht="13.8" hidden="false" customHeight="false" outlineLevel="0" collapsed="false">
      <c r="B55" s="11" t="s">
        <v>98</v>
      </c>
      <c r="C55" s="9" t="s">
        <v>99</v>
      </c>
      <c r="D55" s="9"/>
      <c r="E55" s="12" t="n">
        <f aca="false">F55/F58</f>
        <v>0.0143661266272063</v>
      </c>
      <c r="F55" s="13" t="n">
        <v>800000</v>
      </c>
    </row>
    <row r="56" customFormat="false" ht="13.8" hidden="false" customHeight="false" outlineLevel="0" collapsed="false">
      <c r="B56" s="11" t="s">
        <v>100</v>
      </c>
      <c r="C56" s="9" t="s">
        <v>101</v>
      </c>
      <c r="D56" s="9"/>
      <c r="E56" s="12" t="n">
        <f aca="false">F56/F58</f>
        <v>0.0448941457100196</v>
      </c>
      <c r="F56" s="13" t="n">
        <v>2500000</v>
      </c>
    </row>
    <row r="57" customFormat="false" ht="13.8" hidden="false" customHeight="false" outlineLevel="0" collapsed="false">
      <c r="B57" s="8"/>
      <c r="C57" s="14" t="s">
        <v>102</v>
      </c>
      <c r="D57" s="15"/>
      <c r="E57" s="16" t="n">
        <f aca="false">F57/F58</f>
        <v>0.0592602723372259</v>
      </c>
      <c r="F57" s="26" t="n">
        <f aca="false">SUM(F55:F56)</f>
        <v>3300000</v>
      </c>
    </row>
    <row r="58" customFormat="false" ht="13.8" hidden="false" customHeight="false" outlineLevel="0" collapsed="false">
      <c r="B58" s="8"/>
      <c r="C58" s="27" t="s">
        <v>103</v>
      </c>
      <c r="D58" s="28"/>
      <c r="E58" s="29" t="n">
        <v>1</v>
      </c>
      <c r="F58" s="30" t="n">
        <f aca="false">F8+F21+F29+F37+F43+F46+F50+F53+F57</f>
        <v>55686548</v>
      </c>
    </row>
    <row r="59" customFormat="false" ht="13.8" hidden="false" customHeight="false" outlineLevel="0" collapsed="false">
      <c r="B59" s="31"/>
    </row>
    <row r="60" customFormat="false" ht="13.8" hidden="false" customHeight="false" outlineLevel="0" collapsed="false">
      <c r="C60" s="4"/>
    </row>
  </sheetData>
  <mergeCells count="10">
    <mergeCell ref="C2:F2"/>
    <mergeCell ref="C6:F6"/>
    <mergeCell ref="C9:F9"/>
    <mergeCell ref="C22:F22"/>
    <mergeCell ref="C30:F30"/>
    <mergeCell ref="C38:F38"/>
    <mergeCell ref="C44:F44"/>
    <mergeCell ref="C47:F47"/>
    <mergeCell ref="C51:F51"/>
    <mergeCell ref="C54:F54"/>
  </mergeCell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H60"/>
  <sheetViews>
    <sheetView showFormulas="false" showGridLines="true" showRowColHeaders="true" showZeros="true" rightToLeft="false" tabSelected="false" showOutlineSymbols="true" defaultGridColor="true" view="normal" topLeftCell="A16" colorId="64" zoomScale="100" zoomScaleNormal="100" zoomScalePageLayoutView="100" workbookViewId="0">
      <selection pane="topLeft" activeCell="I47" activeCellId="0" sqref="I47"/>
    </sheetView>
  </sheetViews>
  <sheetFormatPr defaultColWidth="12.7578125" defaultRowHeight="12.8" zeroHeight="false" outlineLevelRow="0" outlineLevelCol="0"/>
  <cols>
    <col collapsed="false" customWidth="true" hidden="false" outlineLevel="0" max="2" min="1" style="0" width="4.88"/>
    <col collapsed="false" customWidth="true" hidden="false" outlineLevel="0" max="3" min="3" style="0" width="39.01"/>
    <col collapsed="false" customWidth="true" hidden="false" outlineLevel="0" max="4" min="4" style="0" width="18.88"/>
    <col collapsed="false" customWidth="true" hidden="false" outlineLevel="0" max="5" min="5" style="0" width="16.75"/>
    <col collapsed="false" customWidth="true" hidden="false" outlineLevel="0" max="6" min="6" style="0" width="17.67"/>
    <col collapsed="false" customWidth="true" hidden="false" outlineLevel="0" max="8" min="8" style="0" width="20.83"/>
  </cols>
  <sheetData>
    <row r="1" customFormat="false" ht="13.8" hidden="false" customHeight="false" outlineLevel="0" collapsed="false">
      <c r="B1" s="1"/>
      <c r="C1" s="2" t="s">
        <v>104</v>
      </c>
      <c r="D1" s="3"/>
      <c r="E1" s="3"/>
      <c r="F1" s="3"/>
      <c r="H1" s="4"/>
    </row>
    <row r="2" customFormat="false" ht="13.8" hidden="false" customHeight="false" outlineLevel="0" collapsed="false">
      <c r="B2" s="1"/>
      <c r="C2" s="3" t="s">
        <v>1</v>
      </c>
      <c r="D2" s="3"/>
      <c r="E2" s="3"/>
      <c r="F2" s="3"/>
      <c r="H2" s="4" t="s">
        <v>2</v>
      </c>
    </row>
    <row r="3" customFormat="false" ht="13.8" hidden="false" customHeight="false" outlineLevel="0" collapsed="false">
      <c r="B3" s="1"/>
      <c r="C3" s="1"/>
      <c r="D3" s="5"/>
      <c r="E3" s="1"/>
      <c r="F3" s="1"/>
    </row>
    <row r="4" customFormat="false" ht="13.8" hidden="false" customHeight="false" outlineLevel="0" collapsed="false">
      <c r="B4" s="1" t="s">
        <v>3</v>
      </c>
      <c r="C4" s="6" t="s">
        <v>4</v>
      </c>
      <c r="D4" s="7" t="s">
        <v>5</v>
      </c>
      <c r="E4" s="6" t="s">
        <v>6</v>
      </c>
      <c r="F4" s="6" t="s">
        <v>7</v>
      </c>
    </row>
    <row r="5" customFormat="false" ht="13.8" hidden="false" customHeight="false" outlineLevel="0" collapsed="false">
      <c r="B5" s="8"/>
      <c r="C5" s="9"/>
      <c r="D5" s="10" t="s">
        <v>8</v>
      </c>
      <c r="E5" s="9" t="s">
        <v>8</v>
      </c>
      <c r="F5" s="10" t="s">
        <v>9</v>
      </c>
    </row>
    <row r="6" customFormat="false" ht="13.8" hidden="false" customHeight="false" outlineLevel="0" collapsed="false">
      <c r="B6" s="11" t="s">
        <v>10</v>
      </c>
      <c r="C6" s="9" t="s">
        <v>11</v>
      </c>
      <c r="D6" s="9"/>
      <c r="E6" s="9"/>
      <c r="F6" s="9"/>
    </row>
    <row r="7" customFormat="false" ht="13.8" hidden="false" customHeight="false" outlineLevel="0" collapsed="false">
      <c r="B7" s="11" t="s">
        <v>12</v>
      </c>
      <c r="C7" s="9" t="s">
        <v>13</v>
      </c>
      <c r="D7" s="9"/>
      <c r="E7" s="12" t="n">
        <f aca="false">F7/F58</f>
        <v>0.00988043343627541</v>
      </c>
      <c r="F7" s="13" t="n">
        <v>183230</v>
      </c>
    </row>
    <row r="8" customFormat="false" ht="13.8" hidden="false" customHeight="false" outlineLevel="0" collapsed="false">
      <c r="B8" s="8"/>
      <c r="C8" s="14" t="s">
        <v>14</v>
      </c>
      <c r="D8" s="15"/>
      <c r="E8" s="16" t="n">
        <f aca="false">F8/F58</f>
        <v>0.00988043343627541</v>
      </c>
      <c r="F8" s="17" t="n">
        <f aca="false">SUM(F7:F7)</f>
        <v>183230</v>
      </c>
    </row>
    <row r="9" customFormat="false" ht="13.8" hidden="false" customHeight="false" outlineLevel="0" collapsed="false">
      <c r="B9" s="11" t="s">
        <v>15</v>
      </c>
      <c r="C9" s="9" t="s">
        <v>16</v>
      </c>
      <c r="D9" s="9"/>
      <c r="E9" s="9"/>
      <c r="F9" s="9"/>
      <c r="H9" s="18"/>
    </row>
    <row r="10" customFormat="false" ht="13.8" hidden="false" customHeight="false" outlineLevel="0" collapsed="false">
      <c r="B10" s="11" t="s">
        <v>17</v>
      </c>
      <c r="C10" s="9" t="s">
        <v>18</v>
      </c>
      <c r="D10" s="9"/>
      <c r="E10" s="12" t="n">
        <f aca="false">F10/F58</f>
        <v>0.01128320369994</v>
      </c>
      <c r="F10" s="13" t="n">
        <v>209244</v>
      </c>
    </row>
    <row r="11" customFormat="false" ht="13.8" hidden="false" customHeight="false" outlineLevel="0" collapsed="false">
      <c r="B11" s="11" t="s">
        <v>19</v>
      </c>
      <c r="C11" s="9" t="s">
        <v>20</v>
      </c>
      <c r="D11" s="9"/>
      <c r="E11" s="12" t="n">
        <f aca="false">F11/F58</f>
        <v>0.0338496110998201</v>
      </c>
      <c r="F11" s="13" t="n">
        <v>627732</v>
      </c>
    </row>
    <row r="12" customFormat="false" ht="13.8" hidden="false" customHeight="false" outlineLevel="0" collapsed="false">
      <c r="B12" s="11" t="s">
        <v>21</v>
      </c>
      <c r="C12" s="9" t="s">
        <v>22</v>
      </c>
      <c r="D12" s="9"/>
      <c r="E12" s="12" t="n">
        <f aca="false">F12/F58</f>
        <v>0.0376106789998001</v>
      </c>
      <c r="F12" s="13" t="n">
        <v>697480</v>
      </c>
    </row>
    <row r="13" customFormat="false" ht="13.8" hidden="false" customHeight="false" outlineLevel="0" collapsed="false">
      <c r="B13" s="11" t="s">
        <v>23</v>
      </c>
      <c r="C13" s="9" t="s">
        <v>24</v>
      </c>
      <c r="D13" s="9"/>
      <c r="E13" s="12" t="n">
        <f aca="false">F13/F58</f>
        <v>0.0488938826997401</v>
      </c>
      <c r="F13" s="13" t="n">
        <v>906724</v>
      </c>
    </row>
    <row r="14" customFormat="false" ht="13.8" hidden="false" customHeight="false" outlineLevel="0" collapsed="false">
      <c r="B14" s="11" t="s">
        <v>25</v>
      </c>
      <c r="C14" s="9" t="s">
        <v>26</v>
      </c>
      <c r="D14" s="9"/>
      <c r="E14" s="12" t="n">
        <f aca="false">F14/F58</f>
        <v>0.015984538574915</v>
      </c>
      <c r="F14" s="19" t="n">
        <v>296429</v>
      </c>
    </row>
    <row r="15" customFormat="false" ht="13.8" hidden="false" customHeight="false" outlineLevel="0" collapsed="false">
      <c r="B15" s="11" t="s">
        <v>27</v>
      </c>
      <c r="C15" s="9" t="s">
        <v>28</v>
      </c>
      <c r="D15" s="9"/>
      <c r="E15" s="12" t="n">
        <f aca="false">F15/F58</f>
        <v>0.0601770863996802</v>
      </c>
      <c r="F15" s="13" t="n">
        <v>1115968</v>
      </c>
    </row>
    <row r="16" customFormat="false" ht="13.8" hidden="false" customHeight="false" outlineLevel="0" collapsed="false">
      <c r="B16" s="11" t="s">
        <v>29</v>
      </c>
      <c r="C16" s="9" t="s">
        <v>30</v>
      </c>
      <c r="D16" s="9"/>
      <c r="E16" s="12" t="n">
        <f aca="false">F16/F58</f>
        <v>0.00752213579996002</v>
      </c>
      <c r="F16" s="13" t="n">
        <v>139496</v>
      </c>
    </row>
    <row r="17" customFormat="false" ht="13.8" hidden="false" customHeight="false" outlineLevel="0" collapsed="false">
      <c r="B17" s="11" t="s">
        <v>31</v>
      </c>
      <c r="C17" s="9" t="s">
        <v>32</v>
      </c>
      <c r="D17" s="9"/>
      <c r="E17" s="12" t="n">
        <f aca="false">F17/F58</f>
        <v>0.0178541260205795</v>
      </c>
      <c r="F17" s="19" t="n">
        <v>331100</v>
      </c>
    </row>
    <row r="18" customFormat="false" ht="13.8" hidden="false" customHeight="false" outlineLevel="0" collapsed="false">
      <c r="B18" s="11" t="s">
        <v>33</v>
      </c>
      <c r="C18" s="9" t="s">
        <v>34</v>
      </c>
      <c r="D18" s="9"/>
      <c r="E18" s="12" t="n">
        <f aca="false">F18/F58</f>
        <v>0.01504427159992</v>
      </c>
      <c r="F18" s="13" t="n">
        <v>278992</v>
      </c>
    </row>
    <row r="19" customFormat="false" ht="13.8" hidden="false" customHeight="false" outlineLevel="0" collapsed="false">
      <c r="B19" s="11" t="s">
        <v>35</v>
      </c>
      <c r="C19" s="9" t="s">
        <v>36</v>
      </c>
      <c r="D19" s="9"/>
      <c r="E19" s="12" t="n">
        <f aca="false">F19/F58</f>
        <v>0.0338496110998201</v>
      </c>
      <c r="F19" s="13" t="n">
        <v>627732</v>
      </c>
    </row>
    <row r="20" customFormat="false" ht="13.8" hidden="false" customHeight="false" outlineLevel="0" collapsed="false">
      <c r="B20" s="11" t="s">
        <v>37</v>
      </c>
      <c r="C20" s="9" t="s">
        <v>38</v>
      </c>
      <c r="D20" s="9"/>
      <c r="E20" s="12" t="n">
        <f aca="false">F20/F58</f>
        <v>0.00282080092498501</v>
      </c>
      <c r="F20" s="13" t="n">
        <v>52311</v>
      </c>
    </row>
    <row r="21" customFormat="false" ht="13.8" hidden="false" customHeight="false" outlineLevel="0" collapsed="false">
      <c r="B21" s="20"/>
      <c r="C21" s="21" t="s">
        <v>39</v>
      </c>
      <c r="D21" s="22"/>
      <c r="E21" s="16" t="n">
        <f aca="false">F21/F58</f>
        <v>0.28488994691916</v>
      </c>
      <c r="F21" s="17" t="n">
        <f aca="false">SUM(F10:F20)</f>
        <v>5283208</v>
      </c>
    </row>
    <row r="22" customFormat="false" ht="16.25" hidden="false" customHeight="true" outlineLevel="0" collapsed="false">
      <c r="B22" s="11" t="s">
        <v>40</v>
      </c>
      <c r="C22" s="9" t="s">
        <v>41</v>
      </c>
      <c r="D22" s="9"/>
      <c r="E22" s="9"/>
      <c r="F22" s="9"/>
    </row>
    <row r="23" customFormat="false" ht="13.8" hidden="false" customHeight="false" outlineLevel="0" collapsed="false">
      <c r="B23" s="11" t="s">
        <v>42</v>
      </c>
      <c r="C23" s="9" t="s">
        <v>43</v>
      </c>
      <c r="D23" s="9"/>
      <c r="E23" s="12" t="n">
        <f aca="false">F23/F58</f>
        <v>0.0338496110998201</v>
      </c>
      <c r="F23" s="13" t="n">
        <v>627732</v>
      </c>
    </row>
    <row r="24" customFormat="false" ht="13.8" hidden="false" customHeight="false" outlineLevel="0" collapsed="false">
      <c r="B24" s="11" t="s">
        <v>44</v>
      </c>
      <c r="C24" s="9" t="s">
        <v>45</v>
      </c>
      <c r="D24" s="9"/>
      <c r="E24" s="12" t="n">
        <f aca="false">F24/F58</f>
        <v>0.0601770863996802</v>
      </c>
      <c r="F24" s="13" t="n">
        <v>1115968</v>
      </c>
    </row>
    <row r="25" customFormat="false" ht="13.8" hidden="false" customHeight="false" outlineLevel="0" collapsed="false">
      <c r="B25" s="11" t="s">
        <v>46</v>
      </c>
      <c r="C25" s="9" t="s">
        <v>47</v>
      </c>
      <c r="D25" s="9"/>
      <c r="E25" s="12" t="n">
        <f aca="false">F25/F58</f>
        <v>0.0432522808497701</v>
      </c>
      <c r="F25" s="13" t="n">
        <v>802102</v>
      </c>
    </row>
    <row r="26" customFormat="false" ht="13.8" hidden="false" customHeight="false" outlineLevel="0" collapsed="false">
      <c r="B26" s="11" t="s">
        <v>48</v>
      </c>
      <c r="C26" s="9" t="s">
        <v>49</v>
      </c>
      <c r="D26" s="9"/>
      <c r="E26" s="12" t="n">
        <f aca="false">F26/F58</f>
        <v>0.0188053394999001</v>
      </c>
      <c r="F26" s="13" t="n">
        <v>348740</v>
      </c>
    </row>
    <row r="27" customFormat="false" ht="13.8" hidden="false" customHeight="false" outlineLevel="0" collapsed="false">
      <c r="B27" s="11" t="s">
        <v>50</v>
      </c>
      <c r="C27" s="9" t="s">
        <v>51</v>
      </c>
      <c r="D27" s="9"/>
      <c r="E27" s="12" t="n">
        <f aca="false">F27/F58</f>
        <v>0.0206858734498901</v>
      </c>
      <c r="F27" s="13" t="n">
        <v>383614</v>
      </c>
    </row>
    <row r="28" customFormat="false" ht="13.8" hidden="false" customHeight="false" outlineLevel="0" collapsed="false">
      <c r="B28" s="11" t="s">
        <v>52</v>
      </c>
      <c r="C28" s="9" t="s">
        <v>53</v>
      </c>
      <c r="D28" s="9"/>
      <c r="E28" s="12" t="n">
        <f aca="false">F28/F58</f>
        <v>0.00752213579996002</v>
      </c>
      <c r="F28" s="19" t="n">
        <v>139496</v>
      </c>
    </row>
    <row r="29" customFormat="false" ht="18.95" hidden="false" customHeight="false" outlineLevel="0" collapsed="false">
      <c r="B29" s="8"/>
      <c r="C29" s="23" t="s">
        <v>54</v>
      </c>
      <c r="D29" s="22"/>
      <c r="E29" s="16" t="n">
        <f aca="false">F29/F58</f>
        <v>0.184292327099021</v>
      </c>
      <c r="F29" s="17" t="n">
        <f aca="false">SUM(F23:F28)</f>
        <v>3417652</v>
      </c>
    </row>
    <row r="30" customFormat="false" ht="13.8" hidden="false" customHeight="false" outlineLevel="0" collapsed="false">
      <c r="B30" s="11" t="s">
        <v>55</v>
      </c>
      <c r="C30" s="9" t="s">
        <v>56</v>
      </c>
      <c r="D30" s="9"/>
      <c r="E30" s="9"/>
      <c r="F30" s="9"/>
    </row>
    <row r="31" customFormat="false" ht="13.8" hidden="false" customHeight="false" outlineLevel="0" collapsed="false">
      <c r="B31" s="11" t="s">
        <v>57</v>
      </c>
      <c r="C31" s="9" t="s">
        <v>58</v>
      </c>
      <c r="D31" s="9"/>
      <c r="E31" s="12" t="n">
        <f aca="false">F31/F58</f>
        <v>0.0376106789998001</v>
      </c>
      <c r="F31" s="13" t="n">
        <v>697480</v>
      </c>
    </row>
    <row r="32" customFormat="false" ht="13.8" hidden="false" customHeight="false" outlineLevel="0" collapsed="false">
      <c r="B32" s="11" t="s">
        <v>59</v>
      </c>
      <c r="C32" s="9" t="s">
        <v>60</v>
      </c>
      <c r="D32" s="9"/>
      <c r="E32" s="12" t="n">
        <f aca="false">F32/F58</f>
        <v>0.0282080092498501</v>
      </c>
      <c r="F32" s="13" t="n">
        <v>523110</v>
      </c>
    </row>
    <row r="33" customFormat="false" ht="13.8" hidden="false" customHeight="false" outlineLevel="0" collapsed="false">
      <c r="B33" s="11" t="s">
        <v>61</v>
      </c>
      <c r="C33" s="9" t="s">
        <v>62</v>
      </c>
      <c r="D33" s="9"/>
      <c r="E33" s="12" t="n">
        <f aca="false">F33/F58</f>
        <v>0.0376106789998001</v>
      </c>
      <c r="F33" s="13" t="n">
        <v>697480</v>
      </c>
    </row>
    <row r="34" customFormat="false" ht="13.8" hidden="false" customHeight="false" outlineLevel="0" collapsed="false">
      <c r="B34" s="11" t="s">
        <v>63</v>
      </c>
      <c r="C34" s="9" t="s">
        <v>64</v>
      </c>
      <c r="D34" s="9"/>
      <c r="E34" s="12" t="n">
        <f aca="false">F34/F58</f>
        <v>0.0526549505997201</v>
      </c>
      <c r="F34" s="13" t="n">
        <v>976472</v>
      </c>
    </row>
    <row r="35" customFormat="false" ht="13.8" hidden="false" customHeight="false" outlineLevel="0" collapsed="false">
      <c r="B35" s="11" t="s">
        <v>65</v>
      </c>
      <c r="C35" s="9" t="s">
        <v>66</v>
      </c>
      <c r="D35" s="9"/>
      <c r="E35" s="12" t="n">
        <f aca="false">F35/F58</f>
        <v>0</v>
      </c>
      <c r="F35" s="13" t="n">
        <v>0</v>
      </c>
    </row>
    <row r="36" customFormat="false" ht="13.8" hidden="false" customHeight="false" outlineLevel="0" collapsed="false">
      <c r="B36" s="11" t="s">
        <v>67</v>
      </c>
      <c r="C36" s="9" t="s">
        <v>66</v>
      </c>
      <c r="D36" s="9"/>
      <c r="E36" s="12" t="n">
        <f aca="false">F36/F58</f>
        <v>0</v>
      </c>
      <c r="F36" s="13" t="n">
        <v>0</v>
      </c>
    </row>
    <row r="37" customFormat="false" ht="13.8" hidden="false" customHeight="false" outlineLevel="0" collapsed="false">
      <c r="B37" s="8"/>
      <c r="C37" s="14" t="s">
        <v>68</v>
      </c>
      <c r="D37" s="15"/>
      <c r="E37" s="16" t="n">
        <f aca="false">F37/F58</f>
        <v>0.15608431784917</v>
      </c>
      <c r="F37" s="17" t="n">
        <f aca="false">SUM(F31:F36)</f>
        <v>2894542</v>
      </c>
    </row>
    <row r="38" customFormat="false" ht="13.8" hidden="false" customHeight="false" outlineLevel="0" collapsed="false">
      <c r="B38" s="11" t="s">
        <v>69</v>
      </c>
      <c r="C38" s="9" t="s">
        <v>70</v>
      </c>
      <c r="D38" s="9"/>
      <c r="E38" s="9"/>
      <c r="F38" s="9"/>
    </row>
    <row r="39" customFormat="false" ht="13.8" hidden="false" customHeight="false" outlineLevel="0" collapsed="false">
      <c r="B39" s="11" t="s">
        <v>71</v>
      </c>
      <c r="C39" s="9" t="s">
        <v>72</v>
      </c>
      <c r="D39" s="9"/>
      <c r="E39" s="12" t="n">
        <f aca="false">F39/F58</f>
        <v>0.0282080092498501</v>
      </c>
      <c r="F39" s="13" t="n">
        <v>523110</v>
      </c>
    </row>
    <row r="40" customFormat="false" ht="13.8" hidden="false" customHeight="false" outlineLevel="0" collapsed="false">
      <c r="B40" s="11" t="s">
        <v>73</v>
      </c>
      <c r="C40" s="9" t="s">
        <v>74</v>
      </c>
      <c r="D40" s="9"/>
      <c r="E40" s="12" t="n">
        <f aca="false">F40/F58</f>
        <v>0.0319690771498301</v>
      </c>
      <c r="F40" s="13" t="n">
        <v>592858</v>
      </c>
    </row>
    <row r="41" customFormat="false" ht="13.8" hidden="false" customHeight="false" outlineLevel="0" collapsed="false">
      <c r="B41" s="11" t="s">
        <v>75</v>
      </c>
      <c r="C41" s="9" t="s">
        <v>76</v>
      </c>
      <c r="D41" s="9"/>
      <c r="E41" s="12" t="n">
        <f aca="false">F41/F58</f>
        <v>0.00752213579996002</v>
      </c>
      <c r="F41" s="13" t="n">
        <v>139496</v>
      </c>
    </row>
    <row r="42" customFormat="false" ht="13.8" hidden="false" customHeight="false" outlineLevel="0" collapsed="false">
      <c r="B42" s="11" t="s">
        <v>77</v>
      </c>
      <c r="C42" s="9" t="s">
        <v>78</v>
      </c>
      <c r="D42" s="9"/>
      <c r="E42" s="12" t="n">
        <f aca="false">F42/F58</f>
        <v>0.0666496519523899</v>
      </c>
      <c r="F42" s="13" t="n">
        <v>1236000</v>
      </c>
    </row>
    <row r="43" customFormat="false" ht="13.8" hidden="false" customHeight="false" outlineLevel="0" collapsed="false">
      <c r="B43" s="8"/>
      <c r="C43" s="21" t="s">
        <v>79</v>
      </c>
      <c r="D43" s="22"/>
      <c r="E43" s="16" t="n">
        <f aca="false">F43/F58</f>
        <v>0.13434887415203</v>
      </c>
      <c r="F43" s="24" t="n">
        <f aca="false">SUM(F39:F42)</f>
        <v>2491464</v>
      </c>
    </row>
    <row r="44" customFormat="false" ht="13.8" hidden="false" customHeight="false" outlineLevel="0" collapsed="false">
      <c r="B44" s="11" t="s">
        <v>80</v>
      </c>
      <c r="C44" s="9" t="s">
        <v>81</v>
      </c>
      <c r="D44" s="9"/>
      <c r="E44" s="9"/>
      <c r="F44" s="9"/>
    </row>
    <row r="45" customFormat="false" ht="13.8" hidden="false" customHeight="false" outlineLevel="0" collapsed="false">
      <c r="B45" s="11" t="s">
        <v>82</v>
      </c>
      <c r="C45" s="25" t="s">
        <v>83</v>
      </c>
      <c r="D45" s="9"/>
      <c r="E45" s="12" t="n">
        <f aca="false">F45/F58</f>
        <v>0.0196881777699361</v>
      </c>
      <c r="F45" s="19" t="n">
        <v>365112</v>
      </c>
    </row>
    <row r="46" customFormat="false" ht="13.8" hidden="false" customHeight="false" outlineLevel="0" collapsed="false">
      <c r="B46" s="8"/>
      <c r="C46" s="14" t="s">
        <v>84</v>
      </c>
      <c r="D46" s="15"/>
      <c r="E46" s="16" t="n">
        <f aca="false">F46/F58</f>
        <v>0.0196881777699361</v>
      </c>
      <c r="F46" s="26" t="n">
        <f aca="false">SUM(F45:F45)</f>
        <v>365112</v>
      </c>
    </row>
    <row r="47" customFormat="false" ht="13.8" hidden="false" customHeight="false" outlineLevel="0" collapsed="false">
      <c r="B47" s="11" t="s">
        <v>85</v>
      </c>
      <c r="C47" s="9" t="s">
        <v>86</v>
      </c>
      <c r="D47" s="9"/>
      <c r="E47" s="9"/>
      <c r="F47" s="9"/>
    </row>
    <row r="48" customFormat="false" ht="13.8" hidden="false" customHeight="false" outlineLevel="0" collapsed="false">
      <c r="B48" s="11" t="s">
        <v>87</v>
      </c>
      <c r="C48" s="9" t="s">
        <v>88</v>
      </c>
      <c r="D48" s="9"/>
      <c r="E48" s="12" t="n">
        <f aca="false">F48/F58</f>
        <v>0.0239429168378968</v>
      </c>
      <c r="F48" s="13" t="n">
        <v>444015</v>
      </c>
    </row>
    <row r="49" customFormat="false" ht="13.8" hidden="false" customHeight="false" outlineLevel="0" collapsed="false">
      <c r="B49" s="11" t="s">
        <v>89</v>
      </c>
      <c r="C49" s="9" t="s">
        <v>90</v>
      </c>
      <c r="D49" s="9"/>
      <c r="E49" s="12" t="n">
        <f aca="false">F49/F58</f>
        <v>0.0693194126871495</v>
      </c>
      <c r="F49" s="13" t="n">
        <v>1285510</v>
      </c>
    </row>
    <row r="50" customFormat="false" ht="13.8" hidden="false" customHeight="false" outlineLevel="0" collapsed="false">
      <c r="B50" s="8"/>
      <c r="C50" s="14" t="s">
        <v>91</v>
      </c>
      <c r="D50" s="15"/>
      <c r="E50" s="16" t="n">
        <f aca="false">F50/F58</f>
        <v>0.0932623295250463</v>
      </c>
      <c r="F50" s="26" t="n">
        <f aca="false">SUM(F48:F49)</f>
        <v>1729525</v>
      </c>
    </row>
    <row r="51" customFormat="false" ht="13.8" hidden="false" customHeight="false" outlineLevel="0" collapsed="false">
      <c r="B51" s="11" t="s">
        <v>92</v>
      </c>
      <c r="C51" s="9" t="s">
        <v>93</v>
      </c>
      <c r="D51" s="9"/>
      <c r="E51" s="9"/>
      <c r="F51" s="9"/>
    </row>
    <row r="52" customFormat="false" ht="13.8" hidden="false" customHeight="false" outlineLevel="0" collapsed="false">
      <c r="B52" s="11" t="s">
        <v>94</v>
      </c>
      <c r="C52" s="9" t="s">
        <v>95</v>
      </c>
      <c r="D52" s="9"/>
      <c r="E52" s="12" t="n">
        <f aca="false">F52/F58</f>
        <v>0.058237559958399</v>
      </c>
      <c r="F52" s="13" t="n">
        <v>1080000</v>
      </c>
    </row>
    <row r="53" customFormat="false" ht="13.8" hidden="false" customHeight="false" outlineLevel="0" collapsed="false">
      <c r="B53" s="8"/>
      <c r="C53" s="14" t="s">
        <v>95</v>
      </c>
      <c r="D53" s="15"/>
      <c r="E53" s="16" t="n">
        <f aca="false">F53/F58</f>
        <v>0.058237559958399</v>
      </c>
      <c r="F53" s="26" t="n">
        <f aca="false">SUM(F52:F52)</f>
        <v>1080000</v>
      </c>
    </row>
    <row r="54" customFormat="false" ht="13.8" hidden="false" customHeight="false" outlineLevel="0" collapsed="false">
      <c r="B54" s="11" t="s">
        <v>96</v>
      </c>
      <c r="C54" s="9" t="s">
        <v>97</v>
      </c>
      <c r="D54" s="9"/>
      <c r="E54" s="9"/>
      <c r="F54" s="9"/>
    </row>
    <row r="55" customFormat="false" ht="13.8" hidden="false" customHeight="false" outlineLevel="0" collapsed="false">
      <c r="B55" s="11" t="s">
        <v>98</v>
      </c>
      <c r="C55" s="9" t="s">
        <v>99</v>
      </c>
      <c r="D55" s="9"/>
      <c r="E55" s="12" t="n">
        <f aca="false">F55/F58</f>
        <v>0.0161770999884442</v>
      </c>
      <c r="F55" s="13" t="n">
        <v>300000</v>
      </c>
    </row>
    <row r="56" customFormat="false" ht="13.8" hidden="false" customHeight="false" outlineLevel="0" collapsed="false">
      <c r="B56" s="11" t="s">
        <v>100</v>
      </c>
      <c r="C56" s="9" t="s">
        <v>101</v>
      </c>
      <c r="D56" s="9"/>
      <c r="E56" s="12" t="n">
        <f aca="false">F56/F58</f>
        <v>0.0431389333025178</v>
      </c>
      <c r="F56" s="13" t="n">
        <v>800000</v>
      </c>
    </row>
    <row r="57" customFormat="false" ht="13.8" hidden="false" customHeight="false" outlineLevel="0" collapsed="false">
      <c r="B57" s="8"/>
      <c r="C57" s="14" t="s">
        <v>102</v>
      </c>
      <c r="D57" s="15"/>
      <c r="E57" s="16" t="n">
        <f aca="false">F57/F58</f>
        <v>0.0593160332909619</v>
      </c>
      <c r="F57" s="26" t="n">
        <f aca="false">SUM(F55:F56)</f>
        <v>1100000</v>
      </c>
    </row>
    <row r="58" customFormat="false" ht="13.8" hidden="false" customHeight="false" outlineLevel="0" collapsed="false">
      <c r="B58" s="8"/>
      <c r="C58" s="27" t="s">
        <v>103</v>
      </c>
      <c r="D58" s="28"/>
      <c r="E58" s="29" t="n">
        <v>1</v>
      </c>
      <c r="F58" s="30" t="n">
        <f aca="false">F8+F21+F29+F37+F43+F46+F50+F53+F57</f>
        <v>18544733</v>
      </c>
    </row>
    <row r="59" customFormat="false" ht="13.8" hidden="false" customHeight="false" outlineLevel="0" collapsed="false">
      <c r="B59" s="31"/>
    </row>
    <row r="60" customFormat="false" ht="13.8" hidden="false" customHeight="false" outlineLevel="0" collapsed="false">
      <c r="C60" s="4"/>
    </row>
  </sheetData>
  <mergeCells count="10">
    <mergeCell ref="C2:F2"/>
    <mergeCell ref="C6:F6"/>
    <mergeCell ref="C9:F9"/>
    <mergeCell ref="C22:F22"/>
    <mergeCell ref="C30:F30"/>
    <mergeCell ref="C38:F38"/>
    <mergeCell ref="C44:F44"/>
    <mergeCell ref="C47:F47"/>
    <mergeCell ref="C51:F51"/>
    <mergeCell ref="C54:F54"/>
  </mergeCell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H60"/>
  <sheetViews>
    <sheetView showFormulas="false" showGridLines="true" showRowColHeaders="true" showZeros="true" rightToLeft="false" tabSelected="false" showOutlineSymbols="true" defaultGridColor="true" view="normal" topLeftCell="A34" colorId="64" zoomScale="100" zoomScaleNormal="100" zoomScalePageLayoutView="100" workbookViewId="0">
      <selection pane="topLeft" activeCell="J23" activeCellId="0" sqref="J23"/>
    </sheetView>
  </sheetViews>
  <sheetFormatPr defaultColWidth="12.7578125" defaultRowHeight="12.8" zeroHeight="false" outlineLevelRow="0" outlineLevelCol="0"/>
  <cols>
    <col collapsed="false" customWidth="true" hidden="false" outlineLevel="0" max="2" min="1" style="0" width="4.88"/>
    <col collapsed="false" customWidth="true" hidden="false" outlineLevel="0" max="3" min="3" style="0" width="39.01"/>
    <col collapsed="false" customWidth="true" hidden="false" outlineLevel="0" max="4" min="4" style="0" width="18.88"/>
    <col collapsed="false" customWidth="true" hidden="false" outlineLevel="0" max="5" min="5" style="0" width="16.75"/>
    <col collapsed="false" customWidth="true" hidden="false" outlineLevel="0" max="6" min="6" style="0" width="17.67"/>
    <col collapsed="false" customWidth="true" hidden="false" outlineLevel="0" max="8" min="8" style="0" width="20.83"/>
  </cols>
  <sheetData>
    <row r="1" customFormat="false" ht="13.8" hidden="false" customHeight="false" outlineLevel="0" collapsed="false">
      <c r="B1" s="1"/>
      <c r="C1" s="2" t="s">
        <v>105</v>
      </c>
      <c r="D1" s="3"/>
      <c r="E1" s="3"/>
      <c r="F1" s="3"/>
      <c r="H1" s="4"/>
    </row>
    <row r="2" customFormat="false" ht="13.8" hidden="false" customHeight="false" outlineLevel="0" collapsed="false">
      <c r="B2" s="1"/>
      <c r="C2" s="3" t="s">
        <v>1</v>
      </c>
      <c r="D2" s="3"/>
      <c r="E2" s="3"/>
      <c r="F2" s="3"/>
      <c r="H2" s="4" t="s">
        <v>2</v>
      </c>
    </row>
    <row r="3" customFormat="false" ht="13.8" hidden="false" customHeight="false" outlineLevel="0" collapsed="false">
      <c r="B3" s="1"/>
      <c r="C3" s="1"/>
      <c r="D3" s="5"/>
      <c r="E3" s="1"/>
      <c r="F3" s="1"/>
    </row>
    <row r="4" customFormat="false" ht="13.8" hidden="false" customHeight="false" outlineLevel="0" collapsed="false">
      <c r="B4" s="1" t="s">
        <v>3</v>
      </c>
      <c r="C4" s="6" t="s">
        <v>4</v>
      </c>
      <c r="D4" s="7" t="s">
        <v>5</v>
      </c>
      <c r="E4" s="6" t="s">
        <v>6</v>
      </c>
      <c r="F4" s="6" t="s">
        <v>7</v>
      </c>
    </row>
    <row r="5" customFormat="false" ht="13.8" hidden="false" customHeight="false" outlineLevel="0" collapsed="false">
      <c r="B5" s="8"/>
      <c r="C5" s="9"/>
      <c r="D5" s="10" t="s">
        <v>8</v>
      </c>
      <c r="E5" s="9" t="s">
        <v>8</v>
      </c>
      <c r="F5" s="10" t="s">
        <v>9</v>
      </c>
    </row>
    <row r="6" customFormat="false" ht="13.8" hidden="false" customHeight="false" outlineLevel="0" collapsed="false">
      <c r="B6" s="11" t="s">
        <v>10</v>
      </c>
      <c r="C6" s="9" t="s">
        <v>11</v>
      </c>
      <c r="D6" s="9"/>
      <c r="E6" s="9"/>
      <c r="F6" s="9"/>
    </row>
    <row r="7" customFormat="false" ht="13.8" hidden="false" customHeight="false" outlineLevel="0" collapsed="false">
      <c r="B7" s="11" t="s">
        <v>12</v>
      </c>
      <c r="C7" s="9" t="s">
        <v>13</v>
      </c>
      <c r="D7" s="9"/>
      <c r="E7" s="12" t="n">
        <f aca="false">F7/F58</f>
        <v>0.0105676940501741</v>
      </c>
      <c r="F7" s="13" t="n">
        <v>166575</v>
      </c>
    </row>
    <row r="8" customFormat="false" ht="13.8" hidden="false" customHeight="false" outlineLevel="0" collapsed="false">
      <c r="B8" s="8"/>
      <c r="C8" s="14" t="s">
        <v>14</v>
      </c>
      <c r="D8" s="15"/>
      <c r="E8" s="16" t="n">
        <f aca="false">F8/F58</f>
        <v>0.0105676940501741</v>
      </c>
      <c r="F8" s="17" t="n">
        <f aca="false">SUM(F7:F7)</f>
        <v>166575</v>
      </c>
    </row>
    <row r="9" customFormat="false" ht="13.8" hidden="false" customHeight="false" outlineLevel="0" collapsed="false">
      <c r="B9" s="11" t="s">
        <v>15</v>
      </c>
      <c r="C9" s="9" t="s">
        <v>16</v>
      </c>
      <c r="D9" s="9"/>
      <c r="E9" s="9"/>
      <c r="F9" s="9"/>
      <c r="H9" s="18"/>
    </row>
    <row r="10" customFormat="false" ht="13.8" hidden="false" customHeight="false" outlineLevel="0" collapsed="false">
      <c r="B10" s="11" t="s">
        <v>17</v>
      </c>
      <c r="C10" s="9" t="s">
        <v>18</v>
      </c>
      <c r="D10" s="9"/>
      <c r="E10" s="12" t="n">
        <f aca="false">F10/F58</f>
        <v>0.0110634859097095</v>
      </c>
      <c r="F10" s="13" t="n">
        <v>174390</v>
      </c>
    </row>
    <row r="11" customFormat="false" ht="13.8" hidden="false" customHeight="false" outlineLevel="0" collapsed="false">
      <c r="B11" s="11" t="s">
        <v>19</v>
      </c>
      <c r="C11" s="9" t="s">
        <v>20</v>
      </c>
      <c r="D11" s="9"/>
      <c r="E11" s="12" t="n">
        <f aca="false">F11/F58</f>
        <v>0.0331904577291286</v>
      </c>
      <c r="F11" s="13" t="n">
        <v>523170</v>
      </c>
    </row>
    <row r="12" customFormat="false" ht="13.8" hidden="false" customHeight="false" outlineLevel="0" collapsed="false">
      <c r="B12" s="11" t="s">
        <v>21</v>
      </c>
      <c r="C12" s="9" t="s">
        <v>22</v>
      </c>
      <c r="D12" s="9"/>
      <c r="E12" s="12" t="n">
        <f aca="false">F12/F58</f>
        <v>0.0368782863656985</v>
      </c>
      <c r="F12" s="13" t="n">
        <v>581300</v>
      </c>
    </row>
    <row r="13" customFormat="false" ht="13.8" hidden="false" customHeight="false" outlineLevel="0" collapsed="false">
      <c r="B13" s="11" t="s">
        <v>23</v>
      </c>
      <c r="C13" s="9" t="s">
        <v>24</v>
      </c>
      <c r="D13" s="9"/>
      <c r="E13" s="12" t="n">
        <f aca="false">F13/F58</f>
        <v>0.047941772275408</v>
      </c>
      <c r="F13" s="13" t="n">
        <v>755690</v>
      </c>
    </row>
    <row r="14" customFormat="false" ht="13.8" hidden="false" customHeight="false" outlineLevel="0" collapsed="false">
      <c r="B14" s="11" t="s">
        <v>25</v>
      </c>
      <c r="C14" s="9" t="s">
        <v>26</v>
      </c>
      <c r="D14" s="9"/>
      <c r="E14" s="12" t="n">
        <f aca="false">F14/F58</f>
        <v>0.0156755873039981</v>
      </c>
      <c r="F14" s="19" t="n">
        <v>247089</v>
      </c>
    </row>
    <row r="15" customFormat="false" ht="13.8" hidden="false" customHeight="false" outlineLevel="0" collapsed="false">
      <c r="B15" s="11" t="s">
        <v>27</v>
      </c>
      <c r="C15" s="9" t="s">
        <v>28</v>
      </c>
      <c r="D15" s="9"/>
      <c r="E15" s="12" t="n">
        <f aca="false">F15/F58</f>
        <v>0.0590052581851176</v>
      </c>
      <c r="F15" s="13" t="n">
        <v>930080</v>
      </c>
    </row>
    <row r="16" customFormat="false" ht="13.8" hidden="false" customHeight="false" outlineLevel="0" collapsed="false">
      <c r="B16" s="11" t="s">
        <v>29</v>
      </c>
      <c r="C16" s="9" t="s">
        <v>30</v>
      </c>
      <c r="D16" s="9"/>
      <c r="E16" s="12" t="n">
        <f aca="false">F16/F58</f>
        <v>0.0073756572731397</v>
      </c>
      <c r="F16" s="13" t="n">
        <v>116260</v>
      </c>
    </row>
    <row r="17" customFormat="false" ht="13.8" hidden="false" customHeight="false" outlineLevel="0" collapsed="false">
      <c r="B17" s="11" t="s">
        <v>31</v>
      </c>
      <c r="C17" s="9" t="s">
        <v>32</v>
      </c>
      <c r="D17" s="9"/>
      <c r="E17" s="12" t="n">
        <f aca="false">F17/F58</f>
        <v>0.0176048932848466</v>
      </c>
      <c r="F17" s="19" t="n">
        <v>277500</v>
      </c>
    </row>
    <row r="18" customFormat="false" ht="13.8" hidden="false" customHeight="false" outlineLevel="0" collapsed="false">
      <c r="B18" s="11" t="s">
        <v>33</v>
      </c>
      <c r="C18" s="9" t="s">
        <v>34</v>
      </c>
      <c r="D18" s="9"/>
      <c r="E18" s="12" t="n">
        <f aca="false">F18/F58</f>
        <v>0.0147513145462794</v>
      </c>
      <c r="F18" s="13" t="n">
        <v>232520</v>
      </c>
    </row>
    <row r="19" customFormat="false" ht="13.8" hidden="false" customHeight="false" outlineLevel="0" collapsed="false">
      <c r="B19" s="11" t="s">
        <v>35</v>
      </c>
      <c r="C19" s="9" t="s">
        <v>36</v>
      </c>
      <c r="D19" s="9"/>
      <c r="E19" s="12" t="n">
        <f aca="false">F19/F58</f>
        <v>0.0331904577291286</v>
      </c>
      <c r="F19" s="13" t="n">
        <v>523170</v>
      </c>
    </row>
    <row r="20" customFormat="false" ht="13.8" hidden="false" customHeight="false" outlineLevel="0" collapsed="false">
      <c r="B20" s="11" t="s">
        <v>37</v>
      </c>
      <c r="C20" s="9" t="s">
        <v>38</v>
      </c>
      <c r="D20" s="9"/>
      <c r="E20" s="12" t="n">
        <f aca="false">F20/F58</f>
        <v>0.00276603008006959</v>
      </c>
      <c r="F20" s="13" t="n">
        <v>43600</v>
      </c>
    </row>
    <row r="21" customFormat="false" ht="13.8" hidden="false" customHeight="false" outlineLevel="0" collapsed="false">
      <c r="B21" s="20"/>
      <c r="C21" s="21" t="s">
        <v>39</v>
      </c>
      <c r="D21" s="22"/>
      <c r="E21" s="16" t="n">
        <f aca="false">F21/F58</f>
        <v>0.279443200682524</v>
      </c>
      <c r="F21" s="17" t="n">
        <f aca="false">SUM(F10:F20)</f>
        <v>4404769</v>
      </c>
    </row>
    <row r="22" customFormat="false" ht="16.25" hidden="false" customHeight="true" outlineLevel="0" collapsed="false">
      <c r="B22" s="11" t="s">
        <v>40</v>
      </c>
      <c r="C22" s="9" t="s">
        <v>41</v>
      </c>
      <c r="D22" s="9"/>
      <c r="E22" s="9"/>
      <c r="F22" s="9"/>
    </row>
    <row r="23" customFormat="false" ht="13.8" hidden="false" customHeight="false" outlineLevel="0" collapsed="false">
      <c r="B23" s="11" t="s">
        <v>42</v>
      </c>
      <c r="C23" s="9" t="s">
        <v>43</v>
      </c>
      <c r="D23" s="9"/>
      <c r="E23" s="12" t="n">
        <f aca="false">F23/F58</f>
        <v>0.0331904577291286</v>
      </c>
      <c r="F23" s="13" t="n">
        <v>523170</v>
      </c>
    </row>
    <row r="24" customFormat="false" ht="13.8" hidden="false" customHeight="false" outlineLevel="0" collapsed="false">
      <c r="B24" s="11" t="s">
        <v>44</v>
      </c>
      <c r="C24" s="9" t="s">
        <v>45</v>
      </c>
      <c r="D24" s="9"/>
      <c r="E24" s="12" t="n">
        <f aca="false">F24/F58</f>
        <v>0.0590052581851176</v>
      </c>
      <c r="F24" s="13" t="n">
        <v>930080</v>
      </c>
    </row>
    <row r="25" customFormat="false" ht="13.8" hidden="false" customHeight="false" outlineLevel="0" collapsed="false">
      <c r="B25" s="11" t="s">
        <v>46</v>
      </c>
      <c r="C25" s="9" t="s">
        <v>47</v>
      </c>
      <c r="D25" s="9"/>
      <c r="E25" s="12" t="n">
        <f aca="false">F25/F58</f>
        <v>0.0424100293205533</v>
      </c>
      <c r="F25" s="13" t="n">
        <v>668495</v>
      </c>
    </row>
    <row r="26" customFormat="false" ht="13.8" hidden="false" customHeight="false" outlineLevel="0" collapsed="false">
      <c r="B26" s="11" t="s">
        <v>48</v>
      </c>
      <c r="C26" s="9" t="s">
        <v>49</v>
      </c>
      <c r="D26" s="9"/>
      <c r="E26" s="12" t="n">
        <f aca="false">F26/F58</f>
        <v>0.0184391431828492</v>
      </c>
      <c r="F26" s="13" t="n">
        <v>290650</v>
      </c>
    </row>
    <row r="27" customFormat="false" ht="13.8" hidden="false" customHeight="false" outlineLevel="0" collapsed="false">
      <c r="B27" s="11" t="s">
        <v>50</v>
      </c>
      <c r="C27" s="9" t="s">
        <v>51</v>
      </c>
      <c r="D27" s="9"/>
      <c r="E27" s="12" t="n">
        <f aca="false">F27/F58</f>
        <v>0.0202830575011342</v>
      </c>
      <c r="F27" s="13" t="n">
        <v>319715</v>
      </c>
    </row>
    <row r="28" customFormat="false" ht="13.8" hidden="false" customHeight="false" outlineLevel="0" collapsed="false">
      <c r="B28" s="11" t="s">
        <v>52</v>
      </c>
      <c r="C28" s="9" t="s">
        <v>53</v>
      </c>
      <c r="D28" s="9"/>
      <c r="E28" s="12" t="n">
        <f aca="false">F28/F58</f>
        <v>0.0073756572731397</v>
      </c>
      <c r="F28" s="19" t="n">
        <v>116260</v>
      </c>
    </row>
    <row r="29" customFormat="false" ht="18.95" hidden="false" customHeight="false" outlineLevel="0" collapsed="false">
      <c r="B29" s="8"/>
      <c r="C29" s="23" t="s">
        <v>54</v>
      </c>
      <c r="D29" s="22"/>
      <c r="E29" s="16" t="n">
        <f aca="false">F29/F58</f>
        <v>0.180703603191923</v>
      </c>
      <c r="F29" s="17" t="n">
        <f aca="false">SUM(F23:F28)</f>
        <v>2848370</v>
      </c>
    </row>
    <row r="30" customFormat="false" ht="13.8" hidden="false" customHeight="false" outlineLevel="0" collapsed="false">
      <c r="B30" s="11" t="s">
        <v>55</v>
      </c>
      <c r="C30" s="9" t="s">
        <v>56</v>
      </c>
      <c r="D30" s="9"/>
      <c r="E30" s="9"/>
      <c r="F30" s="9"/>
    </row>
    <row r="31" customFormat="false" ht="13.8" hidden="false" customHeight="false" outlineLevel="0" collapsed="false">
      <c r="B31" s="11" t="s">
        <v>57</v>
      </c>
      <c r="C31" s="9" t="s">
        <v>58</v>
      </c>
      <c r="D31" s="9"/>
      <c r="E31" s="12" t="n">
        <f aca="false">F31/F58</f>
        <v>0.0368782863656985</v>
      </c>
      <c r="F31" s="13" t="n">
        <v>581300</v>
      </c>
    </row>
    <row r="32" customFormat="false" ht="13.8" hidden="false" customHeight="false" outlineLevel="0" collapsed="false">
      <c r="B32" s="11" t="s">
        <v>59</v>
      </c>
      <c r="C32" s="9" t="s">
        <v>60</v>
      </c>
      <c r="D32" s="9"/>
      <c r="E32" s="12" t="n">
        <f aca="false">F32/F58</f>
        <v>0.0276587147742739</v>
      </c>
      <c r="F32" s="13" t="n">
        <v>435975</v>
      </c>
    </row>
    <row r="33" customFormat="false" ht="13.8" hidden="false" customHeight="false" outlineLevel="0" collapsed="false">
      <c r="B33" s="11" t="s">
        <v>61</v>
      </c>
      <c r="C33" s="9" t="s">
        <v>62</v>
      </c>
      <c r="D33" s="9"/>
      <c r="E33" s="12" t="n">
        <f aca="false">F33/F58</f>
        <v>0.0368782863656985</v>
      </c>
      <c r="F33" s="13" t="n">
        <v>581300</v>
      </c>
    </row>
    <row r="34" customFormat="false" ht="13.8" hidden="false" customHeight="false" outlineLevel="0" collapsed="false">
      <c r="B34" s="11" t="s">
        <v>63</v>
      </c>
      <c r="C34" s="9" t="s">
        <v>64</v>
      </c>
      <c r="D34" s="9"/>
      <c r="E34" s="12" t="n">
        <f aca="false">F34/F58</f>
        <v>0.0516296009119779</v>
      </c>
      <c r="F34" s="13" t="n">
        <v>813820</v>
      </c>
    </row>
    <row r="35" customFormat="false" ht="13.8" hidden="false" customHeight="false" outlineLevel="0" collapsed="false">
      <c r="B35" s="11" t="s">
        <v>65</v>
      </c>
      <c r="C35" s="9" t="s">
        <v>66</v>
      </c>
      <c r="D35" s="9"/>
      <c r="E35" s="12" t="n">
        <f aca="false">F35/F58</f>
        <v>0</v>
      </c>
      <c r="F35" s="13" t="n">
        <v>0</v>
      </c>
    </row>
    <row r="36" customFormat="false" ht="13.8" hidden="false" customHeight="false" outlineLevel="0" collapsed="false">
      <c r="B36" s="11" t="s">
        <v>67</v>
      </c>
      <c r="C36" s="9" t="s">
        <v>66</v>
      </c>
      <c r="D36" s="9"/>
      <c r="E36" s="12" t="n">
        <f aca="false">F36/F58</f>
        <v>0</v>
      </c>
      <c r="F36" s="13" t="n">
        <v>0</v>
      </c>
    </row>
    <row r="37" customFormat="false" ht="13.8" hidden="false" customHeight="false" outlineLevel="0" collapsed="false">
      <c r="B37" s="8"/>
      <c r="C37" s="14" t="s">
        <v>68</v>
      </c>
      <c r="D37" s="15"/>
      <c r="E37" s="16" t="n">
        <f aca="false">F37/F58</f>
        <v>0.153044888417649</v>
      </c>
      <c r="F37" s="17" t="n">
        <f aca="false">SUM(F31:F36)</f>
        <v>2412395</v>
      </c>
    </row>
    <row r="38" customFormat="false" ht="13.8" hidden="false" customHeight="false" outlineLevel="0" collapsed="false">
      <c r="B38" s="11" t="s">
        <v>69</v>
      </c>
      <c r="C38" s="9" t="s">
        <v>70</v>
      </c>
      <c r="D38" s="9"/>
      <c r="E38" s="9"/>
      <c r="F38" s="9"/>
    </row>
    <row r="39" customFormat="false" ht="13.8" hidden="false" customHeight="false" outlineLevel="0" collapsed="false">
      <c r="B39" s="11" t="s">
        <v>71</v>
      </c>
      <c r="C39" s="9" t="s">
        <v>72</v>
      </c>
      <c r="D39" s="9"/>
      <c r="E39" s="12" t="n">
        <f aca="false">F39/F58</f>
        <v>0.0276587147742739</v>
      </c>
      <c r="F39" s="13" t="n">
        <v>435975</v>
      </c>
    </row>
    <row r="40" customFormat="false" ht="13.8" hidden="false" customHeight="false" outlineLevel="0" collapsed="false">
      <c r="B40" s="11" t="s">
        <v>73</v>
      </c>
      <c r="C40" s="9" t="s">
        <v>74</v>
      </c>
      <c r="D40" s="9"/>
      <c r="E40" s="12" t="n">
        <f aca="false">F40/F58</f>
        <v>0.0313465434108437</v>
      </c>
      <c r="F40" s="13" t="n">
        <v>494105</v>
      </c>
    </row>
    <row r="41" customFormat="false" ht="13.8" hidden="false" customHeight="false" outlineLevel="0" collapsed="false">
      <c r="B41" s="11" t="s">
        <v>75</v>
      </c>
      <c r="C41" s="9" t="s">
        <v>76</v>
      </c>
      <c r="D41" s="9"/>
      <c r="E41" s="12" t="n">
        <f aca="false">F41/F58</f>
        <v>0.0073756572731397</v>
      </c>
      <c r="F41" s="13" t="n">
        <v>116260</v>
      </c>
    </row>
    <row r="42" customFormat="false" ht="13.8" hidden="false" customHeight="false" outlineLevel="0" collapsed="false">
      <c r="B42" s="11" t="s">
        <v>77</v>
      </c>
      <c r="C42" s="9" t="s">
        <v>78</v>
      </c>
      <c r="D42" s="9"/>
      <c r="E42" s="12" t="n">
        <f aca="false">F42/F58</f>
        <v>0.0653442885888</v>
      </c>
      <c r="F42" s="13" t="n">
        <v>1030000</v>
      </c>
    </row>
    <row r="43" customFormat="false" ht="13.8" hidden="false" customHeight="false" outlineLevel="0" collapsed="false">
      <c r="B43" s="8"/>
      <c r="C43" s="21" t="s">
        <v>79</v>
      </c>
      <c r="D43" s="22"/>
      <c r="E43" s="16" t="n">
        <f aca="false">F43/F58</f>
        <v>0.131725204047057</v>
      </c>
      <c r="F43" s="24" t="n">
        <f aca="false">SUM(F39:F42)</f>
        <v>2076340</v>
      </c>
    </row>
    <row r="44" customFormat="false" ht="13.8" hidden="false" customHeight="false" outlineLevel="0" collapsed="false">
      <c r="B44" s="11" t="s">
        <v>80</v>
      </c>
      <c r="C44" s="9" t="s">
        <v>81</v>
      </c>
      <c r="D44" s="9"/>
      <c r="E44" s="9"/>
      <c r="F44" s="9"/>
    </row>
    <row r="45" customFormat="false" ht="13.8" hidden="false" customHeight="false" outlineLevel="0" collapsed="false">
      <c r="B45" s="11" t="s">
        <v>82</v>
      </c>
      <c r="C45" s="25" t="s">
        <v>83</v>
      </c>
      <c r="D45" s="9"/>
      <c r="E45" s="12" t="n">
        <f aca="false">F45/F58</f>
        <v>0.021057355600383</v>
      </c>
      <c r="F45" s="19" t="n">
        <v>331920</v>
      </c>
    </row>
    <row r="46" customFormat="false" ht="13.8" hidden="false" customHeight="false" outlineLevel="0" collapsed="false">
      <c r="B46" s="8"/>
      <c r="C46" s="14" t="s">
        <v>84</v>
      </c>
      <c r="D46" s="15"/>
      <c r="E46" s="16" t="n">
        <f aca="false">F46/F58</f>
        <v>0.021057355600383</v>
      </c>
      <c r="F46" s="26" t="n">
        <f aca="false">SUM(F45:F45)</f>
        <v>331920</v>
      </c>
    </row>
    <row r="47" customFormat="false" ht="13.8" hidden="false" customHeight="false" outlineLevel="0" collapsed="false">
      <c r="B47" s="11" t="s">
        <v>85</v>
      </c>
      <c r="C47" s="9" t="s">
        <v>86</v>
      </c>
      <c r="D47" s="9"/>
      <c r="E47" s="9"/>
      <c r="F47" s="9"/>
    </row>
    <row r="48" customFormat="false" ht="13.8" hidden="false" customHeight="false" outlineLevel="0" collapsed="false">
      <c r="B48" s="11" t="s">
        <v>87</v>
      </c>
      <c r="C48" s="9" t="s">
        <v>88</v>
      </c>
      <c r="D48" s="9"/>
      <c r="E48" s="12" t="n">
        <f aca="false">F48/F58</f>
        <v>0.0256079826105525</v>
      </c>
      <c r="F48" s="13" t="n">
        <v>403650</v>
      </c>
    </row>
    <row r="49" customFormat="false" ht="13.8" hidden="false" customHeight="false" outlineLevel="0" collapsed="false">
      <c r="B49" s="11" t="s">
        <v>89</v>
      </c>
      <c r="C49" s="9" t="s">
        <v>90</v>
      </c>
      <c r="D49" s="9"/>
      <c r="E49" s="12" t="n">
        <f aca="false">F49/F58</f>
        <v>0.0741400104791938</v>
      </c>
      <c r="F49" s="13" t="n">
        <v>1168644</v>
      </c>
    </row>
    <row r="50" customFormat="false" ht="13.8" hidden="false" customHeight="false" outlineLevel="0" collapsed="false">
      <c r="B50" s="8"/>
      <c r="C50" s="14" t="s">
        <v>91</v>
      </c>
      <c r="D50" s="15"/>
      <c r="E50" s="16" t="n">
        <f aca="false">F50/F58</f>
        <v>0.0997479930897463</v>
      </c>
      <c r="F50" s="26" t="n">
        <f aca="false">SUM(F48:F49)</f>
        <v>1572294</v>
      </c>
    </row>
    <row r="51" customFormat="false" ht="13.8" hidden="false" customHeight="false" outlineLevel="0" collapsed="false">
      <c r="B51" s="11" t="s">
        <v>92</v>
      </c>
      <c r="C51" s="9" t="s">
        <v>93</v>
      </c>
      <c r="D51" s="9"/>
      <c r="E51" s="9"/>
      <c r="F51" s="9"/>
    </row>
    <row r="52" customFormat="false" ht="13.8" hidden="false" customHeight="false" outlineLevel="0" collapsed="false">
      <c r="B52" s="11" t="s">
        <v>94</v>
      </c>
      <c r="C52" s="9" t="s">
        <v>95</v>
      </c>
      <c r="D52" s="9"/>
      <c r="E52" s="12" t="n">
        <f aca="false">F52/F58</f>
        <v>0.0570969511940971</v>
      </c>
      <c r="F52" s="13" t="n">
        <v>900000</v>
      </c>
    </row>
    <row r="53" customFormat="false" ht="13.8" hidden="false" customHeight="false" outlineLevel="0" collapsed="false">
      <c r="B53" s="8"/>
      <c r="C53" s="14" t="s">
        <v>95</v>
      </c>
      <c r="D53" s="15"/>
      <c r="E53" s="16" t="n">
        <f aca="false">F53/F58</f>
        <v>0.0570969511940971</v>
      </c>
      <c r="F53" s="26" t="n">
        <f aca="false">SUM(F52:F52)</f>
        <v>900000</v>
      </c>
    </row>
    <row r="54" customFormat="false" ht="13.8" hidden="false" customHeight="false" outlineLevel="0" collapsed="false">
      <c r="B54" s="11" t="s">
        <v>96</v>
      </c>
      <c r="C54" s="9" t="s">
        <v>97</v>
      </c>
      <c r="D54" s="9"/>
      <c r="E54" s="9"/>
      <c r="F54" s="9"/>
    </row>
    <row r="55" customFormat="false" ht="13.8" hidden="false" customHeight="false" outlineLevel="0" collapsed="false">
      <c r="B55" s="11" t="s">
        <v>98</v>
      </c>
      <c r="C55" s="9" t="s">
        <v>99</v>
      </c>
      <c r="D55" s="9"/>
      <c r="E55" s="12" t="n">
        <f aca="false">F55/F58</f>
        <v>0.0158602642205825</v>
      </c>
      <c r="F55" s="13" t="n">
        <v>250000</v>
      </c>
    </row>
    <row r="56" customFormat="false" ht="13.8" hidden="false" customHeight="false" outlineLevel="0" collapsed="false">
      <c r="B56" s="11" t="s">
        <v>100</v>
      </c>
      <c r="C56" s="9" t="s">
        <v>101</v>
      </c>
      <c r="D56" s="9"/>
      <c r="E56" s="12" t="n">
        <f aca="false">F56/F58</f>
        <v>0.0507528455058641</v>
      </c>
      <c r="F56" s="13" t="n">
        <v>800000</v>
      </c>
    </row>
    <row r="57" customFormat="false" ht="13.8" hidden="false" customHeight="false" outlineLevel="0" collapsed="false">
      <c r="B57" s="8"/>
      <c r="C57" s="14" t="s">
        <v>102</v>
      </c>
      <c r="D57" s="15"/>
      <c r="E57" s="16" t="n">
        <f aca="false">F57/F58</f>
        <v>0.0666131097264466</v>
      </c>
      <c r="F57" s="26" t="n">
        <f aca="false">SUM(F55:F56)</f>
        <v>1050000</v>
      </c>
    </row>
    <row r="58" customFormat="false" ht="13.8" hidden="false" customHeight="false" outlineLevel="0" collapsed="false">
      <c r="B58" s="8"/>
      <c r="C58" s="27" t="s">
        <v>103</v>
      </c>
      <c r="D58" s="28"/>
      <c r="E58" s="29" t="n">
        <v>1</v>
      </c>
      <c r="F58" s="30" t="n">
        <f aca="false">F8+F21+F29+F37+F43+F46+F50+F53+F57</f>
        <v>15762663</v>
      </c>
    </row>
    <row r="59" customFormat="false" ht="13.8" hidden="false" customHeight="false" outlineLevel="0" collapsed="false">
      <c r="B59" s="31"/>
    </row>
    <row r="60" customFormat="false" ht="13.8" hidden="false" customHeight="false" outlineLevel="0" collapsed="false">
      <c r="C60" s="4"/>
      <c r="F60" s="32"/>
    </row>
  </sheetData>
  <mergeCells count="10">
    <mergeCell ref="C2:F2"/>
    <mergeCell ref="C6:F6"/>
    <mergeCell ref="C9:F9"/>
    <mergeCell ref="C22:F22"/>
    <mergeCell ref="C30:F30"/>
    <mergeCell ref="C38:F38"/>
    <mergeCell ref="C44:F44"/>
    <mergeCell ref="C47:F47"/>
    <mergeCell ref="C51:F51"/>
    <mergeCell ref="C54:F54"/>
  </mergeCell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H6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54" activeCellId="0" sqref="H54"/>
    </sheetView>
  </sheetViews>
  <sheetFormatPr defaultColWidth="12.7578125" defaultRowHeight="12.8" zeroHeight="false" outlineLevelRow="0" outlineLevelCol="0"/>
  <cols>
    <col collapsed="false" customWidth="true" hidden="false" outlineLevel="0" max="2" min="1" style="0" width="4.88"/>
    <col collapsed="false" customWidth="true" hidden="false" outlineLevel="0" max="3" min="3" style="0" width="39.01"/>
    <col collapsed="false" customWidth="true" hidden="false" outlineLevel="0" max="4" min="4" style="0" width="18.88"/>
    <col collapsed="false" customWidth="true" hidden="false" outlineLevel="0" max="5" min="5" style="0" width="16.75"/>
    <col collapsed="false" customWidth="true" hidden="false" outlineLevel="0" max="6" min="6" style="0" width="17.67"/>
    <col collapsed="false" customWidth="true" hidden="false" outlineLevel="0" max="8" min="8" style="0" width="20.83"/>
  </cols>
  <sheetData>
    <row r="1" customFormat="false" ht="13.8" hidden="false" customHeight="false" outlineLevel="0" collapsed="false">
      <c r="B1" s="1"/>
      <c r="C1" s="2" t="s">
        <v>106</v>
      </c>
      <c r="D1" s="3"/>
      <c r="E1" s="3"/>
      <c r="F1" s="3"/>
      <c r="H1" s="4"/>
    </row>
    <row r="2" customFormat="false" ht="13.8" hidden="false" customHeight="false" outlineLevel="0" collapsed="false">
      <c r="B2" s="1"/>
      <c r="C2" s="3" t="s">
        <v>1</v>
      </c>
      <c r="D2" s="3"/>
      <c r="E2" s="3"/>
      <c r="F2" s="3"/>
      <c r="H2" s="4" t="s">
        <v>2</v>
      </c>
    </row>
    <row r="3" customFormat="false" ht="13.8" hidden="false" customHeight="false" outlineLevel="0" collapsed="false">
      <c r="B3" s="1"/>
      <c r="C3" s="1"/>
      <c r="D3" s="5"/>
      <c r="E3" s="1"/>
      <c r="F3" s="1"/>
    </row>
    <row r="4" customFormat="false" ht="13.8" hidden="false" customHeight="false" outlineLevel="0" collapsed="false">
      <c r="B4" s="1" t="s">
        <v>3</v>
      </c>
      <c r="C4" s="6" t="s">
        <v>4</v>
      </c>
      <c r="D4" s="7" t="s">
        <v>5</v>
      </c>
      <c r="E4" s="6" t="s">
        <v>6</v>
      </c>
      <c r="F4" s="6" t="s">
        <v>7</v>
      </c>
    </row>
    <row r="5" customFormat="false" ht="13.8" hidden="false" customHeight="false" outlineLevel="0" collapsed="false">
      <c r="B5" s="8"/>
      <c r="C5" s="9"/>
      <c r="D5" s="10" t="s">
        <v>8</v>
      </c>
      <c r="E5" s="9" t="s">
        <v>8</v>
      </c>
      <c r="F5" s="10" t="s">
        <v>9</v>
      </c>
    </row>
    <row r="6" customFormat="false" ht="13.8" hidden="false" customHeight="false" outlineLevel="0" collapsed="false">
      <c r="B6" s="11" t="s">
        <v>10</v>
      </c>
      <c r="C6" s="9" t="s">
        <v>11</v>
      </c>
      <c r="D6" s="9"/>
      <c r="E6" s="9"/>
      <c r="F6" s="9"/>
    </row>
    <row r="7" customFormat="false" ht="13.8" hidden="false" customHeight="false" outlineLevel="0" collapsed="false">
      <c r="B7" s="11" t="s">
        <v>12</v>
      </c>
      <c r="C7" s="9" t="s">
        <v>13</v>
      </c>
      <c r="D7" s="9"/>
      <c r="E7" s="12" t="n">
        <f aca="false">F7/F58</f>
        <v>0.00960959536655149</v>
      </c>
      <c r="F7" s="13" t="n">
        <v>205445</v>
      </c>
    </row>
    <row r="8" customFormat="false" ht="13.8" hidden="false" customHeight="false" outlineLevel="0" collapsed="false">
      <c r="B8" s="8"/>
      <c r="C8" s="14" t="s">
        <v>14</v>
      </c>
      <c r="D8" s="15"/>
      <c r="E8" s="16" t="n">
        <f aca="false">F8/F58</f>
        <v>0.00960959536655149</v>
      </c>
      <c r="F8" s="17" t="n">
        <f aca="false">SUM(F7:F7)</f>
        <v>205445</v>
      </c>
    </row>
    <row r="9" customFormat="false" ht="13.8" hidden="false" customHeight="false" outlineLevel="0" collapsed="false">
      <c r="B9" s="11" t="s">
        <v>15</v>
      </c>
      <c r="C9" s="9" t="s">
        <v>16</v>
      </c>
      <c r="D9" s="9"/>
      <c r="E9" s="9"/>
      <c r="F9" s="9"/>
      <c r="H9" s="18"/>
    </row>
    <row r="10" customFormat="false" ht="13.8" hidden="false" customHeight="false" outlineLevel="0" collapsed="false">
      <c r="B10" s="11" t="s">
        <v>17</v>
      </c>
      <c r="C10" s="9" t="s">
        <v>18</v>
      </c>
      <c r="D10" s="9"/>
      <c r="E10" s="12" t="n">
        <f aca="false">F10/F58</f>
        <v>0.0114119587156684</v>
      </c>
      <c r="F10" s="13" t="n">
        <v>243978</v>
      </c>
    </row>
    <row r="11" customFormat="false" ht="13.8" hidden="false" customHeight="false" outlineLevel="0" collapsed="false">
      <c r="B11" s="11" t="s">
        <v>19</v>
      </c>
      <c r="C11" s="9" t="s">
        <v>20</v>
      </c>
      <c r="D11" s="9"/>
      <c r="E11" s="12" t="n">
        <f aca="false">F11/F58</f>
        <v>0.0342358761470053</v>
      </c>
      <c r="F11" s="13" t="n">
        <v>731934</v>
      </c>
    </row>
    <row r="12" customFormat="false" ht="13.8" hidden="false" customHeight="false" outlineLevel="0" collapsed="false">
      <c r="B12" s="11" t="s">
        <v>21</v>
      </c>
      <c r="C12" s="9" t="s">
        <v>22</v>
      </c>
      <c r="D12" s="9"/>
      <c r="E12" s="12" t="n">
        <f aca="false">F12/F58</f>
        <v>0.0380398623855614</v>
      </c>
      <c r="F12" s="13" t="n">
        <v>813260</v>
      </c>
    </row>
    <row r="13" customFormat="false" ht="13.8" hidden="false" customHeight="false" outlineLevel="0" collapsed="false">
      <c r="B13" s="11" t="s">
        <v>23</v>
      </c>
      <c r="C13" s="9" t="s">
        <v>24</v>
      </c>
      <c r="D13" s="9"/>
      <c r="E13" s="12" t="n">
        <f aca="false">F13/F58</f>
        <v>0.0494518211012298</v>
      </c>
      <c r="F13" s="13" t="n">
        <v>1057238</v>
      </c>
    </row>
    <row r="14" customFormat="false" ht="13.8" hidden="false" customHeight="false" outlineLevel="0" collapsed="false">
      <c r="B14" s="11" t="s">
        <v>25</v>
      </c>
      <c r="C14" s="9" t="s">
        <v>26</v>
      </c>
      <c r="D14" s="9"/>
      <c r="E14" s="12" t="n">
        <f aca="false">F14/F58</f>
        <v>0.0161669181265936</v>
      </c>
      <c r="F14" s="19" t="n">
        <v>345635</v>
      </c>
    </row>
    <row r="15" customFormat="false" ht="13.8" hidden="false" customHeight="false" outlineLevel="0" collapsed="false">
      <c r="B15" s="11" t="s">
        <v>27</v>
      </c>
      <c r="C15" s="9" t="s">
        <v>28</v>
      </c>
      <c r="D15" s="9"/>
      <c r="E15" s="12" t="n">
        <f aca="false">F15/F58</f>
        <v>0.0608637798168983</v>
      </c>
      <c r="F15" s="13" t="n">
        <v>1301216</v>
      </c>
    </row>
    <row r="16" customFormat="false" ht="13.8" hidden="false" customHeight="false" outlineLevel="0" collapsed="false">
      <c r="B16" s="11" t="s">
        <v>29</v>
      </c>
      <c r="C16" s="9" t="s">
        <v>30</v>
      </c>
      <c r="D16" s="9"/>
      <c r="E16" s="12" t="n">
        <f aca="false">F16/F58</f>
        <v>0.00760797247711228</v>
      </c>
      <c r="F16" s="13" t="n">
        <v>162652</v>
      </c>
    </row>
    <row r="17" customFormat="false" ht="13.8" hidden="false" customHeight="false" outlineLevel="0" collapsed="false">
      <c r="B17" s="11" t="s">
        <v>31</v>
      </c>
      <c r="C17" s="9" t="s">
        <v>32</v>
      </c>
      <c r="D17" s="9"/>
      <c r="E17" s="12" t="n">
        <f aca="false">F17/F58</f>
        <v>0.0175498074011542</v>
      </c>
      <c r="F17" s="19" t="n">
        <v>375200</v>
      </c>
    </row>
    <row r="18" customFormat="false" ht="13.8" hidden="false" customHeight="false" outlineLevel="0" collapsed="false">
      <c r="B18" s="11" t="s">
        <v>33</v>
      </c>
      <c r="C18" s="9" t="s">
        <v>34</v>
      </c>
      <c r="D18" s="9"/>
      <c r="E18" s="12" t="n">
        <f aca="false">F18/F58</f>
        <v>0.0152159449542246</v>
      </c>
      <c r="F18" s="13" t="n">
        <v>325304</v>
      </c>
    </row>
    <row r="19" customFormat="false" ht="13.8" hidden="false" customHeight="false" outlineLevel="0" collapsed="false">
      <c r="B19" s="11" t="s">
        <v>35</v>
      </c>
      <c r="C19" s="9" t="s">
        <v>36</v>
      </c>
      <c r="D19" s="9"/>
      <c r="E19" s="12" t="n">
        <f aca="false">F19/F58</f>
        <v>0.0342358761470053</v>
      </c>
      <c r="F19" s="13" t="n">
        <v>731934</v>
      </c>
    </row>
    <row r="20" customFormat="false" ht="13.8" hidden="false" customHeight="false" outlineLevel="0" collapsed="false">
      <c r="B20" s="11" t="s">
        <v>37</v>
      </c>
      <c r="C20" s="9" t="s">
        <v>38</v>
      </c>
      <c r="D20" s="9"/>
      <c r="E20" s="12" t="n">
        <f aca="false">F20/F58</f>
        <v>0.00285114208458783</v>
      </c>
      <c r="F20" s="13" t="n">
        <v>60955</v>
      </c>
    </row>
    <row r="21" customFormat="false" ht="13.8" hidden="false" customHeight="false" outlineLevel="0" collapsed="false">
      <c r="B21" s="20"/>
      <c r="C21" s="21" t="s">
        <v>39</v>
      </c>
      <c r="D21" s="22"/>
      <c r="E21" s="16" t="n">
        <f aca="false">F21/F58</f>
        <v>0.287630959357041</v>
      </c>
      <c r="F21" s="17" t="n">
        <f aca="false">SUM(F10:F20)</f>
        <v>6149306</v>
      </c>
    </row>
    <row r="22" customFormat="false" ht="16.25" hidden="false" customHeight="true" outlineLevel="0" collapsed="false">
      <c r="B22" s="11" t="s">
        <v>40</v>
      </c>
      <c r="C22" s="9" t="s">
        <v>41</v>
      </c>
      <c r="D22" s="9"/>
      <c r="E22" s="9"/>
      <c r="F22" s="9"/>
    </row>
    <row r="23" customFormat="false" ht="13.8" hidden="false" customHeight="false" outlineLevel="0" collapsed="false">
      <c r="B23" s="11" t="s">
        <v>42</v>
      </c>
      <c r="C23" s="9" t="s">
        <v>43</v>
      </c>
      <c r="D23" s="9"/>
      <c r="E23" s="12" t="n">
        <f aca="false">F23/F58</f>
        <v>0.0342358761470053</v>
      </c>
      <c r="F23" s="13" t="n">
        <v>731934</v>
      </c>
    </row>
    <row r="24" customFormat="false" ht="13.8" hidden="false" customHeight="false" outlineLevel="0" collapsed="false">
      <c r="B24" s="11" t="s">
        <v>44</v>
      </c>
      <c r="C24" s="9" t="s">
        <v>45</v>
      </c>
      <c r="D24" s="9"/>
      <c r="E24" s="12" t="n">
        <f aca="false">F24/F58</f>
        <v>0.0608637798168983</v>
      </c>
      <c r="F24" s="13" t="n">
        <v>1301216</v>
      </c>
    </row>
    <row r="25" customFormat="false" ht="13.8" hidden="false" customHeight="false" outlineLevel="0" collapsed="false">
      <c r="B25" s="11" t="s">
        <v>46</v>
      </c>
      <c r="C25" s="9" t="s">
        <v>47</v>
      </c>
      <c r="D25" s="9"/>
      <c r="E25" s="12" t="n">
        <f aca="false">F25/F58</f>
        <v>0.0437458417433956</v>
      </c>
      <c r="F25" s="13" t="n">
        <v>935249</v>
      </c>
    </row>
    <row r="26" customFormat="false" ht="13.8" hidden="false" customHeight="false" outlineLevel="0" collapsed="false">
      <c r="B26" s="11" t="s">
        <v>48</v>
      </c>
      <c r="C26" s="9" t="s">
        <v>49</v>
      </c>
      <c r="D26" s="9"/>
      <c r="E26" s="12" t="n">
        <f aca="false">F26/F58</f>
        <v>0.0190199311927807</v>
      </c>
      <c r="F26" s="13" t="n">
        <v>406630</v>
      </c>
    </row>
    <row r="27" customFormat="false" ht="13.8" hidden="false" customHeight="false" outlineLevel="0" collapsed="false">
      <c r="B27" s="11" t="s">
        <v>50</v>
      </c>
      <c r="C27" s="9" t="s">
        <v>51</v>
      </c>
      <c r="D27" s="9"/>
      <c r="E27" s="12" t="n">
        <f aca="false">F27/F58</f>
        <v>0.0209219243120588</v>
      </c>
      <c r="F27" s="13" t="n">
        <v>447293</v>
      </c>
    </row>
    <row r="28" customFormat="false" ht="13.8" hidden="false" customHeight="false" outlineLevel="0" collapsed="false">
      <c r="B28" s="11" t="s">
        <v>52</v>
      </c>
      <c r="C28" s="9" t="s">
        <v>53</v>
      </c>
      <c r="D28" s="9"/>
      <c r="E28" s="12" t="n">
        <f aca="false">F28/F58</f>
        <v>0.00760797247711228</v>
      </c>
      <c r="F28" s="19" t="n">
        <v>162652</v>
      </c>
    </row>
    <row r="29" customFormat="false" ht="18.95" hidden="false" customHeight="false" outlineLevel="0" collapsed="false">
      <c r="B29" s="8"/>
      <c r="C29" s="23" t="s">
        <v>54</v>
      </c>
      <c r="D29" s="22"/>
      <c r="E29" s="16" t="n">
        <f aca="false">F29/F58</f>
        <v>0.186395325689251</v>
      </c>
      <c r="F29" s="17" t="n">
        <f aca="false">SUM(F23:F28)</f>
        <v>3984974</v>
      </c>
    </row>
    <row r="30" customFormat="false" ht="13.8" hidden="false" customHeight="false" outlineLevel="0" collapsed="false">
      <c r="B30" s="11" t="s">
        <v>55</v>
      </c>
      <c r="C30" s="9" t="s">
        <v>56</v>
      </c>
      <c r="D30" s="9"/>
      <c r="E30" s="9"/>
      <c r="F30" s="9"/>
    </row>
    <row r="31" customFormat="false" ht="13.8" hidden="false" customHeight="false" outlineLevel="0" collapsed="false">
      <c r="B31" s="11" t="s">
        <v>57</v>
      </c>
      <c r="C31" s="9" t="s">
        <v>58</v>
      </c>
      <c r="D31" s="9"/>
      <c r="E31" s="12" t="n">
        <f aca="false">F31/F58</f>
        <v>0.0380398623855614</v>
      </c>
      <c r="F31" s="13" t="n">
        <v>813260</v>
      </c>
    </row>
    <row r="32" customFormat="false" ht="13.8" hidden="false" customHeight="false" outlineLevel="0" collapsed="false">
      <c r="B32" s="11" t="s">
        <v>59</v>
      </c>
      <c r="C32" s="9" t="s">
        <v>60</v>
      </c>
      <c r="D32" s="9"/>
      <c r="E32" s="12" t="n">
        <f aca="false">F32/F58</f>
        <v>0.0285298967891711</v>
      </c>
      <c r="F32" s="13" t="n">
        <v>609945</v>
      </c>
    </row>
    <row r="33" customFormat="false" ht="13.8" hidden="false" customHeight="false" outlineLevel="0" collapsed="false">
      <c r="B33" s="11" t="s">
        <v>61</v>
      </c>
      <c r="C33" s="9" t="s">
        <v>62</v>
      </c>
      <c r="D33" s="9"/>
      <c r="E33" s="12" t="n">
        <f aca="false">F33/F58</f>
        <v>0.0380398623855614</v>
      </c>
      <c r="F33" s="13" t="n">
        <v>813260</v>
      </c>
    </row>
    <row r="34" customFormat="false" ht="13.8" hidden="false" customHeight="false" outlineLevel="0" collapsed="false">
      <c r="B34" s="11" t="s">
        <v>63</v>
      </c>
      <c r="C34" s="9" t="s">
        <v>64</v>
      </c>
      <c r="D34" s="9"/>
      <c r="E34" s="12" t="n">
        <f aca="false">F34/F58</f>
        <v>0.053255807339786</v>
      </c>
      <c r="F34" s="13" t="n">
        <v>1138564</v>
      </c>
    </row>
    <row r="35" customFormat="false" ht="13.8" hidden="false" customHeight="false" outlineLevel="0" collapsed="false">
      <c r="B35" s="11" t="s">
        <v>65</v>
      </c>
      <c r="C35" s="9" t="s">
        <v>66</v>
      </c>
      <c r="D35" s="9"/>
      <c r="E35" s="12" t="n">
        <f aca="false">F35/F58</f>
        <v>0</v>
      </c>
      <c r="F35" s="13" t="n">
        <v>0</v>
      </c>
    </row>
    <row r="36" customFormat="false" ht="13.8" hidden="false" customHeight="false" outlineLevel="0" collapsed="false">
      <c r="B36" s="11" t="s">
        <v>67</v>
      </c>
      <c r="C36" s="9" t="s">
        <v>66</v>
      </c>
      <c r="D36" s="9"/>
      <c r="E36" s="12" t="n">
        <f aca="false">F36/F58</f>
        <v>0</v>
      </c>
      <c r="F36" s="13" t="n">
        <v>0</v>
      </c>
    </row>
    <row r="37" customFormat="false" ht="13.8" hidden="false" customHeight="false" outlineLevel="0" collapsed="false">
      <c r="B37" s="8"/>
      <c r="C37" s="14" t="s">
        <v>68</v>
      </c>
      <c r="D37" s="15"/>
      <c r="E37" s="16" t="n">
        <f aca="false">F37/F58</f>
        <v>0.15786542890008</v>
      </c>
      <c r="F37" s="17" t="n">
        <f aca="false">SUM(F31:F36)</f>
        <v>3375029</v>
      </c>
    </row>
    <row r="38" customFormat="false" ht="13.8" hidden="false" customHeight="false" outlineLevel="0" collapsed="false">
      <c r="B38" s="11" t="s">
        <v>69</v>
      </c>
      <c r="C38" s="9" t="s">
        <v>70</v>
      </c>
      <c r="D38" s="9"/>
      <c r="E38" s="9"/>
      <c r="F38" s="9"/>
    </row>
    <row r="39" customFormat="false" ht="13.8" hidden="false" customHeight="false" outlineLevel="0" collapsed="false">
      <c r="B39" s="11" t="s">
        <v>71</v>
      </c>
      <c r="C39" s="9" t="s">
        <v>72</v>
      </c>
      <c r="D39" s="9"/>
      <c r="E39" s="12" t="n">
        <f aca="false">F39/F58</f>
        <v>0.0285298967891711</v>
      </c>
      <c r="F39" s="13" t="n">
        <v>609945</v>
      </c>
    </row>
    <row r="40" customFormat="false" ht="13.8" hidden="false" customHeight="false" outlineLevel="0" collapsed="false">
      <c r="B40" s="11" t="s">
        <v>73</v>
      </c>
      <c r="C40" s="9" t="s">
        <v>74</v>
      </c>
      <c r="D40" s="9"/>
      <c r="E40" s="12" t="n">
        <f aca="false">F40/F58</f>
        <v>0.0323338830277272</v>
      </c>
      <c r="F40" s="13" t="n">
        <v>691271</v>
      </c>
    </row>
    <row r="41" customFormat="false" ht="13.8" hidden="false" customHeight="false" outlineLevel="0" collapsed="false">
      <c r="B41" s="11" t="s">
        <v>75</v>
      </c>
      <c r="C41" s="9" t="s">
        <v>76</v>
      </c>
      <c r="D41" s="9"/>
      <c r="E41" s="12" t="n">
        <f aca="false">F41/F58</f>
        <v>0.00760797247711228</v>
      </c>
      <c r="F41" s="13" t="n">
        <v>162652</v>
      </c>
    </row>
    <row r="42" customFormat="false" ht="13.8" hidden="false" customHeight="false" outlineLevel="0" collapsed="false">
      <c r="B42" s="11" t="s">
        <v>77</v>
      </c>
      <c r="C42" s="9" t="s">
        <v>78</v>
      </c>
      <c r="D42" s="9"/>
      <c r="E42" s="12" t="n">
        <f aca="false">F42/F58</f>
        <v>0.0674488866536895</v>
      </c>
      <c r="F42" s="13" t="n">
        <v>1442000</v>
      </c>
    </row>
    <row r="43" customFormat="false" ht="13.8" hidden="false" customHeight="false" outlineLevel="0" collapsed="false">
      <c r="B43" s="8"/>
      <c r="C43" s="21" t="s">
        <v>79</v>
      </c>
      <c r="D43" s="22"/>
      <c r="E43" s="16" t="n">
        <f aca="false">F43/F58</f>
        <v>0.1359206389477</v>
      </c>
      <c r="F43" s="24" t="n">
        <f aca="false">SUM(F39:F42)</f>
        <v>2905868</v>
      </c>
    </row>
    <row r="44" customFormat="false" ht="13.8" hidden="false" customHeight="false" outlineLevel="0" collapsed="false">
      <c r="B44" s="11" t="s">
        <v>80</v>
      </c>
      <c r="C44" s="9" t="s">
        <v>81</v>
      </c>
      <c r="D44" s="9"/>
      <c r="E44" s="9"/>
      <c r="F44" s="9"/>
    </row>
    <row r="45" customFormat="false" ht="13.8" hidden="false" customHeight="false" outlineLevel="0" collapsed="false">
      <c r="B45" s="11" t="s">
        <v>82</v>
      </c>
      <c r="C45" s="25" t="s">
        <v>83</v>
      </c>
      <c r="D45" s="9"/>
      <c r="E45" s="12" t="n">
        <f aca="false">F45/F58</f>
        <v>0.0191479998832507</v>
      </c>
      <c r="F45" s="19" t="n">
        <v>409368</v>
      </c>
    </row>
    <row r="46" customFormat="false" ht="13.8" hidden="false" customHeight="false" outlineLevel="0" collapsed="false">
      <c r="B46" s="8"/>
      <c r="C46" s="14" t="s">
        <v>84</v>
      </c>
      <c r="D46" s="15"/>
      <c r="E46" s="16" t="n">
        <f aca="false">F46/F58</f>
        <v>0.0191479998832507</v>
      </c>
      <c r="F46" s="26" t="n">
        <f aca="false">SUM(F45:F45)</f>
        <v>409368</v>
      </c>
    </row>
    <row r="47" customFormat="false" ht="13.8" hidden="false" customHeight="false" outlineLevel="0" collapsed="false">
      <c r="B47" s="11" t="s">
        <v>85</v>
      </c>
      <c r="C47" s="9" t="s">
        <v>86</v>
      </c>
      <c r="D47" s="9"/>
      <c r="E47" s="9"/>
      <c r="F47" s="9"/>
    </row>
    <row r="48" customFormat="false" ht="13.8" hidden="false" customHeight="false" outlineLevel="0" collapsed="false">
      <c r="B48" s="11" t="s">
        <v>87</v>
      </c>
      <c r="C48" s="9" t="s">
        <v>88</v>
      </c>
      <c r="D48" s="9"/>
      <c r="E48" s="12" t="n">
        <f aca="false">F48/F58</f>
        <v>0.0232860031118166</v>
      </c>
      <c r="F48" s="13" t="n">
        <v>497835</v>
      </c>
    </row>
    <row r="49" customFormat="false" ht="13.8" hidden="false" customHeight="false" outlineLevel="0" collapsed="false">
      <c r="B49" s="11" t="s">
        <v>89</v>
      </c>
      <c r="C49" s="9" t="s">
        <v>90</v>
      </c>
      <c r="D49" s="9"/>
      <c r="E49" s="12" t="n">
        <f aca="false">F49/F58</f>
        <v>0.0674174073882818</v>
      </c>
      <c r="F49" s="13" t="n">
        <v>1441327</v>
      </c>
    </row>
    <row r="50" customFormat="false" ht="13.8" hidden="false" customHeight="false" outlineLevel="0" collapsed="false">
      <c r="B50" s="8"/>
      <c r="C50" s="14" t="s">
        <v>91</v>
      </c>
      <c r="D50" s="15"/>
      <c r="E50" s="16" t="n">
        <f aca="false">F50/F58</f>
        <v>0.0907034105000984</v>
      </c>
      <c r="F50" s="26" t="n">
        <f aca="false">SUM(F48:F49)</f>
        <v>1939162</v>
      </c>
    </row>
    <row r="51" customFormat="false" ht="13.8" hidden="false" customHeight="false" outlineLevel="0" collapsed="false">
      <c r="B51" s="11" t="s">
        <v>92</v>
      </c>
      <c r="C51" s="9" t="s">
        <v>93</v>
      </c>
      <c r="D51" s="9"/>
      <c r="E51" s="9"/>
      <c r="F51" s="9"/>
    </row>
    <row r="52" customFormat="false" ht="13.8" hidden="false" customHeight="false" outlineLevel="0" collapsed="false">
      <c r="B52" s="11" t="s">
        <v>94</v>
      </c>
      <c r="C52" s="9" t="s">
        <v>95</v>
      </c>
      <c r="D52" s="9"/>
      <c r="E52" s="12" t="n">
        <f aca="false">F52/F58</f>
        <v>0.0420970859835788</v>
      </c>
      <c r="F52" s="13" t="n">
        <v>900000</v>
      </c>
    </row>
    <row r="53" customFormat="false" ht="13.8" hidden="false" customHeight="false" outlineLevel="0" collapsed="false">
      <c r="B53" s="8"/>
      <c r="C53" s="14" t="s">
        <v>95</v>
      </c>
      <c r="D53" s="15"/>
      <c r="E53" s="16" t="n">
        <f aca="false">F53/F58</f>
        <v>0.0589359203770103</v>
      </c>
      <c r="F53" s="26" t="n">
        <v>1260000</v>
      </c>
    </row>
    <row r="54" customFormat="false" ht="13.8" hidden="false" customHeight="false" outlineLevel="0" collapsed="false">
      <c r="B54" s="11" t="s">
        <v>96</v>
      </c>
      <c r="C54" s="9" t="s">
        <v>97</v>
      </c>
      <c r="D54" s="9"/>
      <c r="E54" s="9"/>
      <c r="F54" s="9"/>
    </row>
    <row r="55" customFormat="false" ht="13.8" hidden="false" customHeight="false" outlineLevel="0" collapsed="false">
      <c r="B55" s="11" t="s">
        <v>98</v>
      </c>
      <c r="C55" s="9" t="s">
        <v>99</v>
      </c>
      <c r="D55" s="9"/>
      <c r="E55" s="12" t="n">
        <f aca="false">F55/F58</f>
        <v>0.0116936349954385</v>
      </c>
      <c r="F55" s="13" t="n">
        <v>250000</v>
      </c>
    </row>
    <row r="56" customFormat="false" ht="13.8" hidden="false" customHeight="false" outlineLevel="0" collapsed="false">
      <c r="B56" s="11" t="s">
        <v>100</v>
      </c>
      <c r="C56" s="9" t="s">
        <v>101</v>
      </c>
      <c r="D56" s="9"/>
      <c r="E56" s="12" t="n">
        <f aca="false">F56/F58</f>
        <v>0.0420970859835788</v>
      </c>
      <c r="F56" s="13" t="n">
        <v>900000</v>
      </c>
    </row>
    <row r="57" customFormat="false" ht="13.8" hidden="false" customHeight="false" outlineLevel="0" collapsed="false">
      <c r="B57" s="8"/>
      <c r="C57" s="14" t="s">
        <v>102</v>
      </c>
      <c r="D57" s="15"/>
      <c r="E57" s="16" t="n">
        <f aca="false">F57/F58</f>
        <v>0.0537907209790173</v>
      </c>
      <c r="F57" s="26" t="n">
        <f aca="false">SUM(F55:F56)</f>
        <v>1150000</v>
      </c>
    </row>
    <row r="58" customFormat="false" ht="13.8" hidden="false" customHeight="false" outlineLevel="0" collapsed="false">
      <c r="B58" s="8"/>
      <c r="C58" s="27" t="s">
        <v>103</v>
      </c>
      <c r="D58" s="28"/>
      <c r="E58" s="29" t="n">
        <v>1</v>
      </c>
      <c r="F58" s="30" t="n">
        <f aca="false">F8+F21+F29+F37+F43+F46+F50+F53+F57</f>
        <v>21379152</v>
      </c>
    </row>
    <row r="59" customFormat="false" ht="13.8" hidden="false" customHeight="false" outlineLevel="0" collapsed="false">
      <c r="B59" s="31"/>
    </row>
    <row r="60" customFormat="false" ht="13.8" hidden="false" customHeight="false" outlineLevel="0" collapsed="false">
      <c r="C60" s="4"/>
    </row>
  </sheetData>
  <mergeCells count="10">
    <mergeCell ref="C2:F2"/>
    <mergeCell ref="C6:F6"/>
    <mergeCell ref="C9:F9"/>
    <mergeCell ref="C22:F22"/>
    <mergeCell ref="C30:F30"/>
    <mergeCell ref="C38:F38"/>
    <mergeCell ref="C44:F44"/>
    <mergeCell ref="C47:F47"/>
    <mergeCell ref="C51:F51"/>
    <mergeCell ref="C54:F54"/>
  </mergeCell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464</TotalTime>
  <Application>LibreOffice/7.2.0.4$Windows_X86_64 LibreOffice_project/9a9c6381e3f7a62afc1329bd359cc48accb6435b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pl-PL</dc:language>
  <cp:lastModifiedBy/>
  <dcterms:modified xsi:type="dcterms:W3CDTF">2023-12-05T15:02:56Z</dcterms:modified>
  <cp:revision>11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