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9C253D9-04B7-4744-9EEA-206D7F36C60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/>
  <c r="K14" i="1"/>
  <c r="K13" i="1"/>
  <c r="K12" i="1"/>
  <c r="H17" i="1"/>
  <c r="H16" i="1"/>
  <c r="H15" i="1"/>
  <c r="H14" i="1"/>
  <c r="H13" i="1"/>
  <c r="H12" i="1"/>
  <c r="H18" i="1" s="1"/>
  <c r="F12" i="1"/>
  <c r="L12" i="1" s="1"/>
  <c r="M17" i="1"/>
  <c r="M16" i="1"/>
  <c r="M15" i="1"/>
  <c r="M14" i="1"/>
  <c r="M13" i="1"/>
  <c r="M12" i="1"/>
  <c r="I12" i="1" l="1"/>
  <c r="N12" i="1"/>
  <c r="F17" i="1"/>
  <c r="F16" i="1"/>
  <c r="F15" i="1"/>
  <c r="F14" i="1"/>
  <c r="F13" i="1"/>
  <c r="L17" i="1" l="1"/>
  <c r="I17" i="1"/>
  <c r="L13" i="1"/>
  <c r="L18" i="1" s="1"/>
  <c r="I13" i="1"/>
  <c r="O12" i="1"/>
  <c r="I14" i="1"/>
  <c r="L14" i="1"/>
  <c r="I15" i="1"/>
  <c r="L15" i="1"/>
  <c r="I16" i="1"/>
  <c r="L16" i="1"/>
  <c r="K15" i="1"/>
  <c r="K16" i="1"/>
  <c r="K17" i="1"/>
  <c r="K18" i="1" l="1"/>
  <c r="O14" i="1"/>
  <c r="O18" i="1"/>
  <c r="I18" i="1"/>
  <c r="O13" i="1"/>
  <c r="O15" i="1"/>
  <c r="O17" i="1"/>
  <c r="O16" i="1"/>
  <c r="N17" i="1"/>
  <c r="N16" i="1"/>
  <c r="N15" i="1"/>
  <c r="N18" i="1" l="1"/>
</calcChain>
</file>

<file path=xl/sharedStrings.xml><?xml version="1.0" encoding="utf-8"?>
<sst xmlns="http://schemas.openxmlformats.org/spreadsheetml/2006/main" count="57" uniqueCount="47">
  <si>
    <t>pieczęć Wykonawcy (nazwa firmy, adres)</t>
  </si>
  <si>
    <t>FORMULARZ KALKULACJI CENY OFERTOWEJ</t>
  </si>
  <si>
    <t>Lp.</t>
  </si>
  <si>
    <t>Jedn. miary</t>
  </si>
  <si>
    <t>Stawka VAT [%]</t>
  </si>
  <si>
    <t>Cena jedn. brutto [zł/jedn. miary]</t>
  </si>
  <si>
    <t>Ilość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</si>
  <si>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</si>
  <si>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</si>
  <si>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</si>
  <si>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</si>
  <si>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</si>
  <si>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</si>
  <si>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</si>
  <si>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</si>
  <si>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</si>
  <si>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</si>
  <si>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</si>
  <si>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</si>
  <si>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</si>
  <si>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14</t>
  </si>
  <si>
    <t>kol. 15</t>
  </si>
  <si>
    <t>RAZEM zł *</t>
  </si>
  <si>
    <t>……………………………………………………</t>
  </si>
  <si>
    <t>....................................................................................</t>
  </si>
  <si>
    <t>miejscowość, data</t>
  </si>
  <si>
    <t>Załacznik nr 1A do SWZ
Załącznik nr 1 do Umowy</t>
  </si>
  <si>
    <t>ŁĄCZNIE: zamówienie podstawowe + prawo opcji</t>
  </si>
  <si>
    <r>
      <rPr>
        <b/>
        <sz val="9"/>
        <rFont val="Arial"/>
        <family val="2"/>
        <charset val="238"/>
      </rPr>
      <t>INSTRUKCJA:</t>
    </r>
    <r>
      <rPr>
        <sz val="9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</si>
  <si>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Zamówienie podstawowe</t>
  </si>
  <si>
    <t>Zamówienie w ramach prawa opcji</t>
  </si>
  <si>
    <t>Cena jedn. netto [zł/jedn. miary]</t>
  </si>
  <si>
    <t>kol. 3</t>
  </si>
  <si>
    <t>kol. 13</t>
  </si>
  <si>
    <t>Przedmiot Zamówienia</t>
  </si>
  <si>
    <t xml:space="preserve">* wartości przenieść do Formularza ofertowego (Załacznik nr 1) i wpisać w odpowiednie pola </t>
  </si>
  <si>
    <t>Dostawa papieru do drukarek i ploterów</t>
  </si>
  <si>
    <t>rol.</t>
  </si>
  <si>
    <t>Papier A4 80g/m2
Papier do drukarek, przeznaczony do drukarek laserowych oraz kserokopiarek papier celulozowy - format A4 biały, niepowlekany, o gramaturze (zgodnie z ISO 536:2011)  80g/m2 (+/- 3), grubość (zgodnie z ISO 534:2012) 106um (+/-5), gładkość (zgodnie z PN-93-50166,02) 180 Bendtsen (+/-50), białość (zgodnie z ISO 11475:2002) 152 CIE (+/-3), nieprzezroczystość (zgodnie z ISO 2471:2008) 92% (+-2) wilgotność (zgodnie z ISO 287:2011) 4,0 % (+/-0,5); ryza 500 arkuszy</t>
  </si>
  <si>
    <t>Papier A3 80g/m2
Papier do drukarek: przeznaczony do drukarek laserowych oraz kserokopiarek: papier celulozowy. format - A3, biały, niepowlekany, o gramaturze (zgodnie z ISO 536:2011) 80 g/m2 (+/- 3), grubość (zgodnie z ISO 534:2012) 106um (+/-5), gładkość (zgodnie z PN-93-50166,02) 180 Bendtsen (+/-50), białość (zgodnie z ISO 11475:2002) 152 CIE (+/-3), nieprzezroczystość (zgodnie z ISO 2471:2008) 92% (+-2) wilgotność ( zgodnie z ISO 287:2011) 4,0 % (+/-0,5); ryza - 500 arkuszy</t>
  </si>
  <si>
    <t xml:space="preserve">ryz. </t>
  </si>
  <si>
    <t>Znak sprawy: ZP/29/2025</t>
  </si>
  <si>
    <t>Papier do ploterów atramentowych 914mmx50m 90g/m2
przezroczystość  -94% [±5%], objętość  -1,30 cm3/g [±5%], białość CIE: min. 156 [±5%], wysoka gładkość, niesmużący, odporny termicznie.</t>
  </si>
  <si>
    <t>PAPIER DO PLOTERA 180g/m2 594mmx30m          przezroczystość  -94% [±5%], objętość   -1,30 cm3/g [±5%], białość CIE: 156 [±5%], wysoka gładkość, niesmużący, odporny termicznie.</t>
  </si>
  <si>
    <t>PAPIER DO PLOTERA   80g/m2 594mmx50m           przezroczystość  -94% [±5%], objętość   -1,30 cm3/g [±5%], białość CIE: 156 [±5%], wysoka gładkość, niesmużący, odporny termicznie.</t>
  </si>
  <si>
    <t>PAPIER DO PLOTERA   90g/m2 610mmx50m           przezroczystość  -94% [±5%], objętość   -1,30 cm3/g [±5%], białość CIE: 156 [±5%], wysoka gładkość, niesmużący, odporny termicznie.</t>
  </si>
  <si>
    <t>……………………………………………………………………………
(dokument należy podpisać kwalifikowanym podpisem elektronicznym przez osobę lub osoby umocowane do złożenia podpisu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</si>
</sst>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 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6" fillId="0" borderId="0"/>
    <xf numFmtId="0" fontId="1" fillId="0" borderId="0"/>
    <xf numFmtId="0" fontId="27" fillId="0" borderId="0"/>
    <xf numFmtId="9" fontId="16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11" fillId="2" borderId="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7" fillId="0" borderId="0" xfId="4" applyFont="1" applyBorder="1" applyAlignment="1">
      <alignment vertical="center"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4" fontId="11" fillId="2" borderId="11" xfId="0" applyNumberFormat="1" applyFont="1" applyFill="1" applyBorder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9" fontId="23" fillId="4" borderId="4" xfId="0" applyNumberFormat="1" applyFont="1" applyFill="1" applyBorder="1" applyAlignment="1">
      <alignment horizontal="center" vertical="center" wrapText="1"/>
    </xf>
    <xf numFmtId="10" fontId="23" fillId="4" borderId="1" xfId="0" applyNumberFormat="1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7" fillId="4" borderId="4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3" fillId="4" borderId="7" xfId="1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/>
    </xf>
    <xf numFmtId="4" fontId="10" fillId="4" borderId="16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3" fillId="4" borderId="22" xfId="0" applyNumberFormat="1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4" fontId="3" fillId="4" borderId="31" xfId="1" applyNumberFormat="1" applyFont="1" applyFill="1" applyBorder="1" applyAlignment="1">
      <alignment horizontal="center" vertical="center" wrapText="1"/>
    </xf>
    <xf numFmtId="4" fontId="3" fillId="4" borderId="32" xfId="0" applyNumberFormat="1" applyFont="1" applyFill="1" applyBorder="1" applyAlignment="1">
      <alignment horizontal="center" vertical="center" wrapText="1"/>
    </xf>
    <xf numFmtId="0" fontId="23" fillId="0" borderId="4" xfId="5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4" fillId="0" borderId="4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3" fontId="25" fillId="4" borderId="4" xfId="0" applyNumberFormat="1" applyFont="1" applyFill="1" applyBorder="1" applyAlignment="1">
      <alignment horizontal="center" vertical="center"/>
    </xf>
  </cellXfs>
  <cellStyles count="8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Procentowy" xfId="1" builtinId="5"/>
    <cellStyle name="Procentowy 2" xfId="7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B10" zoomScale="85" zoomScaleNormal="85" workbookViewId="0">
      <selection activeCell="D12" sqref="D12:E17"/>
    </sheetView>
  </sheetViews>
  <sheetFormatPr defaultRowHeight="15"/>
  <cols>
    <col min="1" max="1" width="5.5703125" customWidth="1"/>
    <col min="2" max="2" width="82.7109375" customWidth="1"/>
    <col min="3" max="3" width="13.5703125" customWidth="1"/>
    <col min="4" max="4" width="10.7109375" customWidth="1"/>
    <col min="5" max="5" width="10.85546875" customWidth="1"/>
    <col min="6" max="6" width="14.5703125" customWidth="1"/>
    <col min="7" max="7" width="14.85546875" customWidth="1"/>
    <col min="8" max="8" width="21.85546875" customWidth="1"/>
    <col min="9" max="9" width="23.140625" customWidth="1"/>
    <col min="10" max="10" width="14.28515625" customWidth="1"/>
    <col min="11" max="11" width="22.28515625" customWidth="1"/>
    <col min="12" max="12" width="23.42578125" customWidth="1"/>
    <col min="13" max="13" width="13.5703125" customWidth="1"/>
    <col min="14" max="14" width="23.42578125" customWidth="1"/>
    <col min="15" max="15" width="21.28515625" customWidth="1"/>
  </cols>
  <sheetData>
    <row r="1" spans="1:15" ht="39" customHeight="1">
      <c r="A1" s="1"/>
      <c r="B1" s="65" t="s">
        <v>41</v>
      </c>
      <c r="C1" s="24"/>
      <c r="D1" s="24"/>
      <c r="E1" s="25"/>
      <c r="F1" s="26"/>
      <c r="G1" s="26"/>
      <c r="H1" s="26"/>
      <c r="I1" s="26"/>
      <c r="J1" s="26"/>
      <c r="K1" s="26"/>
      <c r="L1" s="26"/>
      <c r="M1" s="27"/>
      <c r="N1" s="69" t="s">
        <v>26</v>
      </c>
      <c r="O1" s="70"/>
    </row>
    <row r="2" spans="1:15">
      <c r="A2" s="1"/>
      <c r="B2" s="31"/>
      <c r="C2" s="25"/>
      <c r="D2" s="25"/>
      <c r="E2" s="25"/>
      <c r="L2" s="71"/>
      <c r="M2" s="71"/>
      <c r="N2" s="71"/>
      <c r="O2" s="71"/>
    </row>
    <row r="3" spans="1:15">
      <c r="A3" s="1"/>
      <c r="B3" s="67" t="s">
        <v>24</v>
      </c>
      <c r="C3" s="25"/>
      <c r="D3" s="25"/>
      <c r="E3" s="25"/>
      <c r="J3" s="46"/>
      <c r="K3" s="46"/>
      <c r="L3" s="72" t="s">
        <v>23</v>
      </c>
      <c r="M3" s="73"/>
      <c r="N3" s="73"/>
      <c r="O3" s="74"/>
    </row>
    <row r="4" spans="1:15">
      <c r="A4" s="1"/>
      <c r="B4" s="66" t="s">
        <v>0</v>
      </c>
      <c r="C4" s="25"/>
      <c r="D4" s="25"/>
      <c r="E4" s="25"/>
      <c r="K4" s="47"/>
      <c r="L4" s="75" t="s">
        <v>25</v>
      </c>
      <c r="M4" s="76"/>
      <c r="N4" s="76"/>
      <c r="O4" s="77"/>
    </row>
    <row r="5" spans="1:15">
      <c r="A5" s="1"/>
      <c r="B5" s="28"/>
      <c r="C5" s="30"/>
      <c r="D5" s="30"/>
      <c r="E5" s="30"/>
      <c r="F5" s="29"/>
      <c r="G5" s="29"/>
      <c r="H5" s="29"/>
      <c r="I5" s="29"/>
      <c r="J5" s="29"/>
      <c r="K5" s="29"/>
      <c r="L5" s="29"/>
      <c r="M5" s="29"/>
      <c r="N5" s="29"/>
      <c r="O5" s="1"/>
    </row>
    <row r="6" spans="1:15" ht="20.25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</row>
    <row r="7" spans="1:15" ht="26.25">
      <c r="A7" s="88" t="s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36.75" customHeight="1" thickBot="1">
      <c r="A8" s="82" t="s">
        <v>36</v>
      </c>
      <c r="B8" s="83"/>
      <c r="C8" s="83"/>
      <c r="D8" s="83"/>
      <c r="E8" s="83"/>
      <c r="F8" s="83"/>
      <c r="G8" s="84"/>
      <c r="H8" s="84"/>
      <c r="I8" s="84"/>
      <c r="J8" s="84"/>
      <c r="K8" s="84"/>
      <c r="L8" s="84"/>
      <c r="M8" s="84"/>
      <c r="N8" s="84"/>
      <c r="O8" s="84"/>
    </row>
    <row r="9" spans="1:15" ht="39" customHeight="1" thickTop="1">
      <c r="A9" s="90" t="s">
        <v>2</v>
      </c>
      <c r="B9" s="90" t="s">
        <v>34</v>
      </c>
      <c r="C9" s="91" t="s">
        <v>3</v>
      </c>
      <c r="D9" s="85" t="s">
        <v>31</v>
      </c>
      <c r="E9" s="85" t="s">
        <v>4</v>
      </c>
      <c r="F9" s="93" t="s">
        <v>5</v>
      </c>
      <c r="G9" s="95" t="s">
        <v>29</v>
      </c>
      <c r="H9" s="96"/>
      <c r="I9" s="97"/>
      <c r="J9" s="98" t="s">
        <v>30</v>
      </c>
      <c r="K9" s="99"/>
      <c r="L9" s="100"/>
      <c r="M9" s="104" t="s">
        <v>27</v>
      </c>
      <c r="N9" s="105"/>
      <c r="O9" s="106"/>
    </row>
    <row r="10" spans="1:15" ht="61.5" customHeight="1">
      <c r="A10" s="90"/>
      <c r="B10" s="90"/>
      <c r="C10" s="92"/>
      <c r="D10" s="86"/>
      <c r="E10" s="86"/>
      <c r="F10" s="94"/>
      <c r="G10" s="59" t="s">
        <v>6</v>
      </c>
      <c r="H10" s="34" t="s">
        <v>7</v>
      </c>
      <c r="I10" s="60" t="s">
        <v>8</v>
      </c>
      <c r="J10" s="57" t="s">
        <v>6</v>
      </c>
      <c r="K10" s="34" t="s">
        <v>7</v>
      </c>
      <c r="L10" s="35" t="s">
        <v>8</v>
      </c>
      <c r="M10" s="36" t="s">
        <v>6</v>
      </c>
      <c r="N10" s="34" t="s">
        <v>7</v>
      </c>
      <c r="O10" s="37" t="s">
        <v>8</v>
      </c>
    </row>
    <row r="11" spans="1:15" ht="12.75" customHeight="1">
      <c r="A11" s="38" t="s">
        <v>9</v>
      </c>
      <c r="B11" s="39" t="s">
        <v>10</v>
      </c>
      <c r="C11" s="38" t="s">
        <v>32</v>
      </c>
      <c r="D11" s="39" t="s">
        <v>11</v>
      </c>
      <c r="E11" s="38" t="s">
        <v>12</v>
      </c>
      <c r="F11" s="42" t="s">
        <v>13</v>
      </c>
      <c r="G11" s="61" t="s">
        <v>14</v>
      </c>
      <c r="H11" s="55" t="s">
        <v>15</v>
      </c>
      <c r="I11" s="62" t="s">
        <v>16</v>
      </c>
      <c r="J11" s="58" t="s">
        <v>17</v>
      </c>
      <c r="K11" s="38" t="s">
        <v>18</v>
      </c>
      <c r="L11" s="42" t="s">
        <v>19</v>
      </c>
      <c r="M11" s="43" t="s">
        <v>33</v>
      </c>
      <c r="N11" s="39" t="s">
        <v>20</v>
      </c>
      <c r="O11" s="44" t="s">
        <v>21</v>
      </c>
    </row>
    <row r="12" spans="1:15" ht="127.5" customHeight="1">
      <c r="A12" s="41">
        <v>1</v>
      </c>
      <c r="B12" s="107" t="s">
        <v>38</v>
      </c>
      <c r="C12" s="68" t="s">
        <v>40</v>
      </c>
      <c r="D12" s="45"/>
      <c r="E12" s="33"/>
      <c r="F12" s="54">
        <f>ROUND(D12*(1+E12),2)</f>
        <v>0</v>
      </c>
      <c r="G12" s="108">
        <v>14000</v>
      </c>
      <c r="H12" s="63">
        <f>ROUND((D12*G12),2)</f>
        <v>0</v>
      </c>
      <c r="I12" s="64">
        <f>ROUND((F12*G12),2)</f>
        <v>0</v>
      </c>
      <c r="J12" s="108">
        <v>14000</v>
      </c>
      <c r="K12" s="49">
        <f>ROUND((D12*J12),2)</f>
        <v>0</v>
      </c>
      <c r="L12" s="50">
        <f>ROUND((F12*J12),2)</f>
        <v>0</v>
      </c>
      <c r="M12" s="51">
        <f>G12+J12</f>
        <v>28000</v>
      </c>
      <c r="N12" s="53">
        <f>SUM(H12+K12)</f>
        <v>0</v>
      </c>
      <c r="O12" s="52">
        <f>SUM(I12+L12)</f>
        <v>0</v>
      </c>
    </row>
    <row r="13" spans="1:15" ht="60" customHeight="1">
      <c r="A13" s="41">
        <v>2</v>
      </c>
      <c r="B13" s="107" t="s">
        <v>42</v>
      </c>
      <c r="C13" s="68" t="s">
        <v>37</v>
      </c>
      <c r="D13" s="45"/>
      <c r="E13" s="33"/>
      <c r="F13" s="54">
        <f t="shared" ref="F12:F17" si="0">ROUND(D13*(1+E13),2)</f>
        <v>0</v>
      </c>
      <c r="G13" s="108">
        <v>20</v>
      </c>
      <c r="H13" s="48">
        <f>ROUND((D13*G13),2)</f>
        <v>0</v>
      </c>
      <c r="I13" s="56">
        <f>ROUND((F13*G13),2)</f>
        <v>0</v>
      </c>
      <c r="J13" s="108">
        <v>20</v>
      </c>
      <c r="K13" s="49">
        <f>ROUND((D13*J13),2)</f>
        <v>0</v>
      </c>
      <c r="L13" s="50">
        <f>ROUND((F13*J13),2)</f>
        <v>0</v>
      </c>
      <c r="M13" s="51">
        <f>G13+J13</f>
        <v>40</v>
      </c>
      <c r="N13" s="53">
        <f>SUM(H13+K13)</f>
        <v>0</v>
      </c>
      <c r="O13" s="52">
        <f>SUM(I13+L13)</f>
        <v>0</v>
      </c>
    </row>
    <row r="14" spans="1:15" ht="55.9" customHeight="1">
      <c r="A14" s="41">
        <v>3</v>
      </c>
      <c r="B14" s="107" t="s">
        <v>43</v>
      </c>
      <c r="C14" s="68" t="s">
        <v>37</v>
      </c>
      <c r="D14" s="45"/>
      <c r="E14" s="33"/>
      <c r="F14" s="54">
        <f t="shared" si="0"/>
        <v>0</v>
      </c>
      <c r="G14" s="108">
        <v>25</v>
      </c>
      <c r="H14" s="48">
        <f>ROUND((D14*G14),2)</f>
        <v>0</v>
      </c>
      <c r="I14" s="56">
        <f>ROUND((F14*G14),2)</f>
        <v>0</v>
      </c>
      <c r="J14" s="108">
        <v>25</v>
      </c>
      <c r="K14" s="49">
        <f>ROUND((D14*J14),2)</f>
        <v>0</v>
      </c>
      <c r="L14" s="50">
        <f>ROUND((F14*J14),2)</f>
        <v>0</v>
      </c>
      <c r="M14" s="51">
        <f>G14+J14</f>
        <v>50</v>
      </c>
      <c r="N14" s="53">
        <f>SUM(H14+K14)</f>
        <v>0</v>
      </c>
      <c r="O14" s="52">
        <f>SUM(I14+L14)</f>
        <v>0</v>
      </c>
    </row>
    <row r="15" spans="1:15" ht="58.9" customHeight="1">
      <c r="A15" s="41">
        <v>4</v>
      </c>
      <c r="B15" s="107" t="s">
        <v>44</v>
      </c>
      <c r="C15" s="68" t="s">
        <v>37</v>
      </c>
      <c r="D15" s="45"/>
      <c r="E15" s="33"/>
      <c r="F15" s="54">
        <f t="shared" si="0"/>
        <v>0</v>
      </c>
      <c r="G15" s="108">
        <v>25</v>
      </c>
      <c r="H15" s="48">
        <f>ROUND((D15*G15),2)</f>
        <v>0</v>
      </c>
      <c r="I15" s="56">
        <f>ROUND((F15*G15),2)</f>
        <v>0</v>
      </c>
      <c r="J15" s="108">
        <v>25</v>
      </c>
      <c r="K15" s="49">
        <f t="shared" ref="K15:K17" si="1">ROUND((D15*J15),2)</f>
        <v>0</v>
      </c>
      <c r="L15" s="50">
        <f>ROUND((F15*J15),2)</f>
        <v>0</v>
      </c>
      <c r="M15" s="51">
        <f>G15+J15</f>
        <v>50</v>
      </c>
      <c r="N15" s="53">
        <f t="shared" ref="N13:N17" si="2">SUM(H15+K15)</f>
        <v>0</v>
      </c>
      <c r="O15" s="52">
        <f t="shared" ref="O13:O17" si="3">SUM(I15+L15)</f>
        <v>0</v>
      </c>
    </row>
    <row r="16" spans="1:15" ht="56.45" customHeight="1">
      <c r="A16" s="41">
        <v>5</v>
      </c>
      <c r="B16" s="107" t="s">
        <v>45</v>
      </c>
      <c r="C16" s="68" t="s">
        <v>37</v>
      </c>
      <c r="D16" s="45"/>
      <c r="E16" s="33"/>
      <c r="F16" s="54">
        <f t="shared" si="0"/>
        <v>0</v>
      </c>
      <c r="G16" s="108">
        <v>25</v>
      </c>
      <c r="H16" s="48">
        <f>ROUND((D16*G16),2)</f>
        <v>0</v>
      </c>
      <c r="I16" s="56">
        <f>ROUND((F16*G16),2)</f>
        <v>0</v>
      </c>
      <c r="J16" s="108">
        <v>25</v>
      </c>
      <c r="K16" s="49">
        <f t="shared" si="1"/>
        <v>0</v>
      </c>
      <c r="L16" s="50">
        <f>ROUND((F16*J16),2)</f>
        <v>0</v>
      </c>
      <c r="M16" s="51">
        <f>G16+J16</f>
        <v>50</v>
      </c>
      <c r="N16" s="53">
        <f t="shared" si="2"/>
        <v>0</v>
      </c>
      <c r="O16" s="52">
        <f t="shared" si="3"/>
        <v>0</v>
      </c>
    </row>
    <row r="17" spans="1:15" ht="137.25" customHeight="1" thickBot="1">
      <c r="A17" s="41">
        <v>6</v>
      </c>
      <c r="B17" s="107" t="s">
        <v>39</v>
      </c>
      <c r="C17" s="68" t="s">
        <v>40</v>
      </c>
      <c r="D17" s="45"/>
      <c r="E17" s="33"/>
      <c r="F17" s="54">
        <f t="shared" si="0"/>
        <v>0</v>
      </c>
      <c r="G17" s="108">
        <v>100</v>
      </c>
      <c r="H17" s="48">
        <f>ROUND((D17*G17),2)</f>
        <v>0</v>
      </c>
      <c r="I17" s="56">
        <f>ROUND((F17*G17),2)</f>
        <v>0</v>
      </c>
      <c r="J17" s="108">
        <v>100</v>
      </c>
      <c r="K17" s="49">
        <f t="shared" si="1"/>
        <v>0</v>
      </c>
      <c r="L17" s="50">
        <f>ROUND((F17*J17),2)</f>
        <v>0</v>
      </c>
      <c r="M17" s="51">
        <f>G17+J17</f>
        <v>200</v>
      </c>
      <c r="N17" s="53">
        <f t="shared" si="2"/>
        <v>0</v>
      </c>
      <c r="O17" s="52">
        <f t="shared" si="3"/>
        <v>0</v>
      </c>
    </row>
    <row r="18" spans="1:15" ht="18.75" thickBot="1">
      <c r="A18" s="101" t="s">
        <v>22</v>
      </c>
      <c r="B18" s="101"/>
      <c r="C18" s="101"/>
      <c r="D18" s="101"/>
      <c r="E18" s="101"/>
      <c r="F18" s="101"/>
      <c r="G18" s="102"/>
      <c r="H18" s="32">
        <f>SUM(H12:H17)</f>
        <v>0</v>
      </c>
      <c r="I18" s="32">
        <f>SUM(I12:I17)</f>
        <v>0</v>
      </c>
      <c r="J18" s="5"/>
      <c r="K18" s="4">
        <f>SUM(K12:K17)</f>
        <v>0</v>
      </c>
      <c r="L18" s="4">
        <f>SUM(L12:L17)</f>
        <v>0</v>
      </c>
      <c r="M18" s="6"/>
      <c r="N18" s="32">
        <f>SUM(N12:N17)</f>
        <v>0</v>
      </c>
      <c r="O18" s="32">
        <f>SUM(O12:O17)</f>
        <v>0</v>
      </c>
    </row>
    <row r="19" spans="1:15" ht="18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0.25">
      <c r="A20" s="7"/>
      <c r="B20" s="81" t="s">
        <v>35</v>
      </c>
      <c r="C20" s="81"/>
      <c r="D20" s="81"/>
      <c r="E20" s="81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.75">
      <c r="B21" s="9"/>
      <c r="C21" s="10"/>
      <c r="D21" s="10"/>
      <c r="E21" s="11"/>
      <c r="F21" s="11"/>
      <c r="G21" s="12"/>
      <c r="H21" s="13"/>
      <c r="I21" s="14"/>
      <c r="J21" s="15"/>
      <c r="K21" s="15"/>
      <c r="L21" s="1"/>
      <c r="M21" s="1"/>
      <c r="N21" s="1"/>
      <c r="O21" s="1"/>
    </row>
    <row r="22" spans="1:15" ht="75.75" customHeight="1">
      <c r="B22" s="103" t="s">
        <v>28</v>
      </c>
      <c r="C22" s="103"/>
      <c r="D22" s="103"/>
      <c r="E22" s="103"/>
      <c r="F22" s="103"/>
      <c r="G22" s="103"/>
      <c r="H22" s="103"/>
      <c r="I22" s="103"/>
      <c r="J22" s="103"/>
      <c r="K22" s="15"/>
      <c r="L22" s="78" t="s">
        <v>46</v>
      </c>
      <c r="M22" s="79"/>
      <c r="N22" s="79"/>
      <c r="O22" s="80"/>
    </row>
    <row r="23" spans="1:15" ht="15.75">
      <c r="B23" s="9"/>
      <c r="C23" s="10"/>
      <c r="D23" s="10"/>
      <c r="E23" s="11"/>
      <c r="F23" s="11"/>
      <c r="G23" s="12"/>
      <c r="H23" s="13"/>
      <c r="I23" s="14"/>
      <c r="J23" s="15"/>
      <c r="K23" s="15"/>
      <c r="L23" s="16"/>
      <c r="M23" s="16"/>
      <c r="N23" s="16"/>
      <c r="O23" s="16"/>
    </row>
    <row r="24" spans="1:15" ht="15.75">
      <c r="B24" s="18"/>
      <c r="C24" s="19"/>
      <c r="D24" s="19"/>
      <c r="E24" s="11"/>
      <c r="F24" s="11"/>
      <c r="G24" s="20"/>
      <c r="H24" s="13"/>
      <c r="I24" s="15"/>
      <c r="J24" s="15"/>
      <c r="K24" s="15"/>
      <c r="L24" s="16"/>
      <c r="M24" s="17"/>
    </row>
    <row r="25" spans="1:15" ht="15.75">
      <c r="B25" s="21"/>
      <c r="C25" s="19"/>
      <c r="D25" s="19"/>
      <c r="E25" s="11"/>
      <c r="F25" s="11"/>
      <c r="G25" s="20"/>
      <c r="H25" s="13"/>
      <c r="I25" s="15"/>
      <c r="J25" s="15"/>
      <c r="K25" s="15"/>
      <c r="L25" s="16"/>
      <c r="M25" s="17"/>
    </row>
    <row r="26" spans="1:15" ht="15.75">
      <c r="B26" s="21"/>
      <c r="C26" s="19"/>
      <c r="D26" s="19"/>
      <c r="E26" s="11"/>
      <c r="F26" s="11"/>
      <c r="G26" s="20"/>
      <c r="H26" s="13"/>
      <c r="I26" s="19"/>
      <c r="J26" s="15"/>
      <c r="K26" s="15"/>
    </row>
    <row r="27" spans="1:15" ht="15.75">
      <c r="B27" s="18"/>
      <c r="C27" s="19"/>
      <c r="D27" s="19"/>
      <c r="E27" s="11"/>
      <c r="F27" s="11"/>
      <c r="G27" s="20"/>
      <c r="H27" s="87"/>
      <c r="I27" s="87"/>
      <c r="J27" s="87"/>
      <c r="K27" s="22"/>
      <c r="L27" s="16"/>
      <c r="M27" s="16"/>
    </row>
    <row r="28" spans="1:15" ht="15.75">
      <c r="B28" s="18"/>
      <c r="C28" s="19"/>
      <c r="D28" s="19"/>
      <c r="E28" s="11"/>
      <c r="F28" s="11"/>
      <c r="G28" s="20"/>
      <c r="H28" s="23"/>
      <c r="I28" s="22"/>
      <c r="J28" s="22"/>
      <c r="K28" s="22"/>
      <c r="L28" s="16"/>
      <c r="M28" s="1"/>
    </row>
  </sheetData>
  <mergeCells count="20">
    <mergeCell ref="B20:E20"/>
    <mergeCell ref="A8:O8"/>
    <mergeCell ref="D9:D10"/>
    <mergeCell ref="H27:J27"/>
    <mergeCell ref="A7:O7"/>
    <mergeCell ref="A9:A10"/>
    <mergeCell ref="B9:B10"/>
    <mergeCell ref="C9:C10"/>
    <mergeCell ref="E9:E10"/>
    <mergeCell ref="F9:F10"/>
    <mergeCell ref="G9:I9"/>
    <mergeCell ref="J9:L9"/>
    <mergeCell ref="A18:G18"/>
    <mergeCell ref="B22:J22"/>
    <mergeCell ref="M9:O9"/>
    <mergeCell ref="N1:O1"/>
    <mergeCell ref="L2:O2"/>
    <mergeCell ref="L3:O3"/>
    <mergeCell ref="L4:O4"/>
    <mergeCell ref="L22:O22"/>
  </mergeCells>
  <pageMargins left="0.7" right="0.7" top="0.75" bottom="0.75" header="0.3" footer="0.3"/>
  <pageSetup paperSize="9" scale="48" fitToHeight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31E9BE3-2F35-46F1-822D-9C7C1E7D21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05c1ed1b-4525-44ca-9158-32072676234b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