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Postępowania Kasi\ZP 2025\10. ZP_37_2025 Sozotechnika\1. Wszczęcie\"/>
    </mc:Choice>
  </mc:AlternateContent>
  <xr:revisionPtr revIDLastSave="0" documentId="13_ncr:1_{1C2F86B9-9C6C-4109-82F2-E2B2489BA52A}" xr6:coauthVersionLast="36" xr6:coauthVersionMax="36" xr10:uidLastSave="{00000000-0000-0000-0000-000000000000}"/>
  <bookViews>
    <workbookView xWindow="0" yWindow="0" windowWidth="28800" windowHeight="11505" xr2:uid="{5E20ABA0-CFC8-4F5E-AC1F-B40F790035D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5" i="1"/>
  <c r="K33" i="1"/>
  <c r="K32" i="1"/>
  <c r="K30" i="1"/>
  <c r="K29" i="1"/>
  <c r="K27" i="1"/>
  <c r="K21" i="1"/>
  <c r="K19" i="1"/>
  <c r="K18" i="1"/>
  <c r="K17" i="1"/>
  <c r="K16" i="1"/>
  <c r="K15" i="1"/>
  <c r="K14" i="1"/>
  <c r="K31" i="1" l="1"/>
  <c r="G32" i="1"/>
  <c r="M32" i="1" s="1"/>
  <c r="K28" i="1"/>
  <c r="K26" i="1"/>
  <c r="K24" i="1"/>
  <c r="K25" i="1"/>
  <c r="K23" i="1"/>
  <c r="K38" i="1" s="1"/>
  <c r="L32" i="1" l="1"/>
  <c r="G37" i="1"/>
  <c r="M37" i="1" s="1"/>
  <c r="G35" i="1"/>
  <c r="M35" i="1" s="1"/>
  <c r="G33" i="1"/>
  <c r="M33" i="1" s="1"/>
  <c r="L33" i="1" s="1"/>
  <c r="G31" i="1"/>
  <c r="M31" i="1" s="1"/>
  <c r="L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G24" i="1"/>
  <c r="M24" i="1" s="1"/>
  <c r="G23" i="1"/>
  <c r="M23" i="1" s="1"/>
  <c r="G21" i="1"/>
  <c r="M21" i="1" s="1"/>
  <c r="G19" i="1"/>
  <c r="M19" i="1" s="1"/>
  <c r="G18" i="1"/>
  <c r="M18" i="1" s="1"/>
  <c r="G17" i="1"/>
  <c r="M17" i="1" s="1"/>
  <c r="G16" i="1"/>
  <c r="M16" i="1" s="1"/>
  <c r="G15" i="1"/>
  <c r="M15" i="1" s="1"/>
  <c r="G14" i="1"/>
  <c r="M14" i="1" s="1"/>
  <c r="M38" i="1" l="1"/>
  <c r="L29" i="1"/>
  <c r="L24" i="1"/>
  <c r="L37" i="1"/>
  <c r="L19" i="1"/>
  <c r="L14" i="1"/>
  <c r="L21" i="1"/>
  <c r="L28" i="1"/>
  <c r="L30" i="1"/>
  <c r="L35" i="1" l="1"/>
  <c r="L23" i="1"/>
  <c r="L27" i="1"/>
  <c r="L15" i="1"/>
  <c r="L16" i="1"/>
  <c r="L26" i="1"/>
  <c r="L25" i="1"/>
  <c r="L17" i="1"/>
  <c r="L18" i="1"/>
  <c r="L38" i="1" l="1"/>
</calcChain>
</file>

<file path=xl/sharedStrings.xml><?xml version="1.0" encoding="utf-8"?>
<sst xmlns="http://schemas.openxmlformats.org/spreadsheetml/2006/main" count="122" uniqueCount="62">
  <si>
    <t xml:space="preserve"> ……………..……………………………………………
Pięczeć Wykonawcy (nazwa firmy, adres)</t>
  </si>
  <si>
    <t>Lp.</t>
  </si>
  <si>
    <t>Nazwa urządzenia</t>
  </si>
  <si>
    <r>
      <t>Objętość czyszczonego urządzenia [m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</si>
  <si>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r>
      <t>Cena jednostkowa netto
[zł/m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</si>
  <si>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t>Stawka VAT [%]</t>
  </si>
  <si>
    <r>
      <t>Cena jednostkowa brutto
[zł/m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</si>
  <si>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t>II etap czyszczenia
termin ustalony przez AWAS</t>
  </si>
  <si>
    <t xml:space="preserve">Wartość netto [zł] </t>
  </si>
  <si>
    <t>Kwota podatku VAT [zł]</t>
  </si>
  <si>
    <t xml:space="preserve">Wartość brutto [zł] </t>
  </si>
  <si>
    <t xml:space="preserve">Proponowane kody odpadów </t>
  </si>
  <si>
    <t>kol. 1</t>
  </si>
  <si>
    <t>kol.2</t>
  </si>
  <si>
    <t>kol. 3</t>
  </si>
  <si>
    <t>kol. 4</t>
  </si>
  <si>
    <t>kol. 5</t>
  </si>
  <si>
    <t>kol. 6</t>
  </si>
  <si>
    <t>kol. 7</t>
  </si>
  <si>
    <t>kol. 8</t>
  </si>
  <si>
    <t>kol. 10</t>
  </si>
  <si>
    <t>kol. 11</t>
  </si>
  <si>
    <t>Separator substancji ropopochodnych</t>
  </si>
  <si>
    <t>- - - - -</t>
  </si>
  <si>
    <t>13 05 08*</t>
  </si>
  <si>
    <t>19 08 09</t>
  </si>
  <si>
    <t>Neutralizator</t>
  </si>
  <si>
    <t>Myjnia pojazdów</t>
  </si>
  <si>
    <t>Osadnik wstępny</t>
  </si>
  <si>
    <t>13 05 01*</t>
  </si>
  <si>
    <t>Separator substancji ropopochodnych, odwodnienia liniowe przy KSP</t>
  </si>
  <si>
    <t>Zasobnik zanieczyszczń</t>
  </si>
  <si>
    <t>Kanały spływowe</t>
  </si>
  <si>
    <t>Znak sprawy: ZP/37/2025</t>
  </si>
  <si>
    <t>Sekcja Obsługi Infrastruktury Przemyśl</t>
  </si>
  <si>
    <t>m. Przemyśl ul. 29 Listopada 2</t>
  </si>
  <si>
    <t>Komory biomyjni
(zbiornik Bioflot i zbiornik technologiczny)</t>
  </si>
  <si>
    <t>Separator ropopochodnych</t>
  </si>
  <si>
    <t>m. Przemyśl ul. 29 Listopada 1</t>
  </si>
  <si>
    <t>m. Żurawica, ul. Wojska Polskiego 22</t>
  </si>
  <si>
    <t xml:space="preserve">Dół do odsączania osadów
*frakcja sucha   </t>
  </si>
  <si>
    <t>Kompletny układ AWAS Biomyjnia "max"
(Zbiornik Bioflot
i zbiornik technologiczny)</t>
  </si>
  <si>
    <t>Łapacz farb PSO</t>
  </si>
  <si>
    <t>Udrożnienie kanałów 
spływowych</t>
  </si>
  <si>
    <t>Neutralizator ścieków kwaśnych PSO</t>
  </si>
  <si>
    <t>m. Żurawica, ul. Wojska Polskiego 24</t>
  </si>
  <si>
    <t>Myjnia z osadnikiem</t>
  </si>
  <si>
    <t>m. Trzcianiec, 37 - 712 Wojtkowa</t>
  </si>
  <si>
    <t>RAZEM SOI Przemyśl</t>
  </si>
  <si>
    <t xml:space="preserve">III etap czyszczenia LISTOPAD
</t>
  </si>
  <si>
    <t xml:space="preserve">I etap czyszczenia do 10 dni od podpisania umowy
</t>
  </si>
  <si>
    <t>Separator tłuszczu</t>
  </si>
  <si>
    <t>Załącznik nr 1D do SWZ / załącznik nr 2 do umowy</t>
  </si>
  <si>
    <t>14 05 08*</t>
  </si>
  <si>
    <t>INSTRUKCJA:
1. Bardzo proszę o uzupełnienie kolumn oznaczonych kolorem białym.
2. W komórkach oznaczonych kolorem szarym zastosowano formuły. W przypadku wyraźnych błędów kalkulacyjnych możliwe jest wprowadzanie wartości "ręcznie".</t>
  </si>
  <si>
    <t>*wartości przenieść do Formularza ofertowego (Załacznik nr 1) i wpisać w odpowiednie pola dotyczące części nr 4</t>
  </si>
  <si>
    <t>kol. 12</t>
  </si>
  <si>
    <t>CZĘŚĆ 4 - Garnizon Przemyśl</t>
  </si>
  <si>
    <t xml:space="preserve">……………………………………………………………………………….…   
"dokument należy podpisać kwalifikowanym podpisem elektronicznym lub elektronicznym podpisem zaufanym lub podpisem osobistym przez osobę lub osoby umocowane do złożenia podpisu w imieniu Wykonawcy"   
</t>
  </si>
  <si>
    <t>kol. 9</t>
  </si>
  <si>
    <t>kol. 13</t>
  </si>
  <si>
    <t>FORMULARZ KALKULACJI CENY OFERTOWEJ 
Usługa w zakresie czyszczenia oraz odbioru i dalszego zagospodarowania odpadów z urządzeń sozotechnicznych                                                                (z podziałem na 4 części)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</si>
</sst>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\ &quot;zł&quot;"/>
    <numFmt numFmtId="166" formatCode="#,##0.00\ &quot;zł&quot;"/>
    <numFmt numFmtId="167" formatCode="#,##0.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7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6"/>
      <color indexed="8"/>
      <name val="Czcionka tekstu podstawowego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 CE"/>
      <charset val="238"/>
    </font>
    <font>
      <b/>
      <sz val="15"/>
      <color rgb="FF000000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39">
    <xf numFmtId="0" fontId="0" fillId="0" borderId="0" xfId="0"/>
    <xf numFmtId="0" fontId="3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/>
    <xf numFmtId="0" fontId="5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4" fontId="12" fillId="2" borderId="11" xfId="2" applyNumberFormat="1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/>
    </xf>
    <xf numFmtId="3" fontId="3" fillId="3" borderId="24" xfId="2" applyNumberFormat="1" applyFont="1" applyFill="1" applyBorder="1" applyAlignment="1">
      <alignment horizontal="center" vertical="center" wrapText="1"/>
    </xf>
    <xf numFmtId="166" fontId="10" fillId="3" borderId="25" xfId="2" applyNumberFormat="1" applyFont="1" applyFill="1" applyBorder="1" applyAlignment="1">
      <alignment horizontal="center" vertical="center" wrapText="1"/>
    </xf>
    <xf numFmtId="1" fontId="10" fillId="3" borderId="13" xfId="2" quotePrefix="1" applyNumberFormat="1" applyFont="1" applyFill="1" applyBorder="1" applyAlignment="1">
      <alignment horizontal="center" vertical="center" wrapText="1"/>
    </xf>
    <xf numFmtId="166" fontId="10" fillId="3" borderId="12" xfId="2" applyNumberFormat="1" applyFont="1" applyFill="1" applyBorder="1" applyAlignment="1">
      <alignment horizontal="center" vertical="center" wrapText="1"/>
    </xf>
    <xf numFmtId="166" fontId="10" fillId="3" borderId="15" xfId="2" applyNumberFormat="1" applyFont="1" applyFill="1" applyBorder="1" applyAlignment="1">
      <alignment horizontal="center" vertical="center" wrapText="1"/>
    </xf>
    <xf numFmtId="166" fontId="10" fillId="3" borderId="13" xfId="2" applyNumberFormat="1" applyFont="1" applyFill="1" applyBorder="1" applyAlignment="1">
      <alignment horizontal="center" vertical="center" wrapText="1"/>
    </xf>
    <xf numFmtId="4" fontId="10" fillId="3" borderId="25" xfId="2" applyNumberFormat="1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/>
    </xf>
    <xf numFmtId="3" fontId="3" fillId="3" borderId="29" xfId="2" applyNumberFormat="1" applyFont="1" applyFill="1" applyBorder="1" applyAlignment="1">
      <alignment horizontal="center" vertical="center" wrapText="1"/>
    </xf>
    <xf numFmtId="166" fontId="10" fillId="3" borderId="31" xfId="2" applyNumberFormat="1" applyFont="1" applyFill="1" applyBorder="1" applyAlignment="1">
      <alignment horizontal="center" vertical="center" wrapText="1"/>
    </xf>
    <xf numFmtId="166" fontId="10" fillId="3" borderId="30" xfId="2" applyNumberFormat="1" applyFont="1" applyFill="1" applyBorder="1" applyAlignment="1">
      <alignment horizontal="center" vertical="center" wrapText="1"/>
    </xf>
    <xf numFmtId="166" fontId="10" fillId="3" borderId="32" xfId="2" applyNumberFormat="1" applyFont="1" applyFill="1" applyBorder="1" applyAlignment="1">
      <alignment horizontal="center" vertical="center" wrapText="1"/>
    </xf>
    <xf numFmtId="166" fontId="10" fillId="3" borderId="28" xfId="2" applyNumberFormat="1" applyFont="1" applyFill="1" applyBorder="1" applyAlignment="1">
      <alignment horizontal="center" vertical="center" wrapText="1"/>
    </xf>
    <xf numFmtId="4" fontId="10" fillId="3" borderId="31" xfId="2" applyNumberFormat="1" applyFont="1" applyFill="1" applyBorder="1" applyAlignment="1">
      <alignment horizontal="center" vertical="center" wrapText="1"/>
    </xf>
    <xf numFmtId="3" fontId="10" fillId="3" borderId="31" xfId="2" applyNumberFormat="1" applyFont="1" applyFill="1" applyBorder="1" applyAlignment="1">
      <alignment horizontal="center" vertical="center" wrapText="1"/>
    </xf>
    <xf numFmtId="167" fontId="3" fillId="3" borderId="29" xfId="2" applyNumberFormat="1" applyFont="1" applyFill="1" applyBorder="1" applyAlignment="1">
      <alignment horizontal="center" vertical="center" wrapText="1"/>
    </xf>
    <xf numFmtId="0" fontId="10" fillId="3" borderId="28" xfId="2" applyFont="1" applyFill="1" applyBorder="1" applyAlignment="1">
      <alignment vertical="center" wrapText="1"/>
    </xf>
    <xf numFmtId="3" fontId="3" fillId="3" borderId="34" xfId="2" applyNumberFormat="1" applyFont="1" applyFill="1" applyBorder="1" applyAlignment="1">
      <alignment horizontal="center" vertical="center" wrapText="1"/>
    </xf>
    <xf numFmtId="166" fontId="10" fillId="3" borderId="35" xfId="2" applyNumberFormat="1" applyFont="1" applyFill="1" applyBorder="1" applyAlignment="1">
      <alignment horizontal="center" vertical="center" wrapText="1"/>
    </xf>
    <xf numFmtId="166" fontId="10" fillId="3" borderId="18" xfId="2" applyNumberFormat="1" applyFont="1" applyFill="1" applyBorder="1" applyAlignment="1">
      <alignment horizontal="center" vertical="center" wrapText="1"/>
    </xf>
    <xf numFmtId="4" fontId="10" fillId="3" borderId="35" xfId="2" applyNumberFormat="1" applyFont="1" applyFill="1" applyBorder="1" applyAlignment="1">
      <alignment horizontal="center" vertical="center" wrapText="1"/>
    </xf>
    <xf numFmtId="0" fontId="10" fillId="3" borderId="28" xfId="2" applyFont="1" applyFill="1" applyBorder="1" applyAlignment="1">
      <alignment horizontal="left" vertical="center" wrapText="1"/>
    </xf>
    <xf numFmtId="0" fontId="10" fillId="3" borderId="13" xfId="2" applyFont="1" applyFill="1" applyBorder="1" applyAlignment="1">
      <alignment vertical="center" wrapText="1"/>
    </xf>
    <xf numFmtId="0" fontId="9" fillId="3" borderId="17" xfId="2" applyFont="1" applyFill="1" applyBorder="1" applyAlignment="1">
      <alignment horizontal="center" vertical="center"/>
    </xf>
    <xf numFmtId="0" fontId="9" fillId="3" borderId="22" xfId="2" applyFont="1" applyFill="1" applyBorder="1" applyAlignment="1">
      <alignment horizontal="center" vertical="center"/>
    </xf>
    <xf numFmtId="166" fontId="10" fillId="0" borderId="36" xfId="2" applyNumberFormat="1" applyFont="1" applyBorder="1" applyAlignment="1">
      <alignment horizontal="center" vertical="center" wrapText="1"/>
    </xf>
    <xf numFmtId="9" fontId="10" fillId="0" borderId="37" xfId="2" applyNumberFormat="1" applyFont="1" applyBorder="1" applyAlignment="1">
      <alignment horizontal="center" vertical="center" wrapText="1"/>
    </xf>
    <xf numFmtId="166" fontId="10" fillId="3" borderId="9" xfId="2" applyNumberFormat="1" applyFont="1" applyFill="1" applyBorder="1" applyAlignment="1">
      <alignment horizontal="center" vertical="center" wrapText="1"/>
    </xf>
    <xf numFmtId="1" fontId="10" fillId="3" borderId="37" xfId="2" quotePrefix="1" applyNumberFormat="1" applyFont="1" applyFill="1" applyBorder="1" applyAlignment="1">
      <alignment horizontal="center" vertical="center" wrapText="1"/>
    </xf>
    <xf numFmtId="166" fontId="10" fillId="3" borderId="38" xfId="2" applyNumberFormat="1" applyFont="1" applyFill="1" applyBorder="1" applyAlignment="1">
      <alignment horizontal="center" vertical="center" wrapText="1"/>
    </xf>
    <xf numFmtId="166" fontId="10" fillId="3" borderId="39" xfId="2" applyNumberFormat="1" applyFont="1" applyFill="1" applyBorder="1" applyAlignment="1">
      <alignment horizontal="center" vertical="center" wrapText="1"/>
    </xf>
    <xf numFmtId="166" fontId="10" fillId="3" borderId="40" xfId="2" applyNumberFormat="1" applyFont="1" applyFill="1" applyBorder="1" applyAlignment="1">
      <alignment horizontal="center" vertical="center" wrapText="1"/>
    </xf>
    <xf numFmtId="166" fontId="10" fillId="3" borderId="36" xfId="2" applyNumberFormat="1" applyFont="1" applyFill="1" applyBorder="1" applyAlignment="1">
      <alignment horizontal="center" vertical="center" wrapText="1"/>
    </xf>
    <xf numFmtId="166" fontId="10" fillId="3" borderId="41" xfId="2" applyNumberFormat="1" applyFont="1" applyFill="1" applyBorder="1" applyAlignment="1">
      <alignment horizontal="center" vertical="center" wrapText="1"/>
    </xf>
    <xf numFmtId="166" fontId="10" fillId="3" borderId="37" xfId="2" applyNumberFormat="1" applyFont="1" applyFill="1" applyBorder="1" applyAlignment="1">
      <alignment horizontal="center" vertical="center" wrapText="1"/>
    </xf>
    <xf numFmtId="4" fontId="10" fillId="3" borderId="10" xfId="2" applyNumberFormat="1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 wrapText="1"/>
    </xf>
    <xf numFmtId="166" fontId="10" fillId="3" borderId="42" xfId="2" applyNumberFormat="1" applyFont="1" applyFill="1" applyBorder="1" applyAlignment="1">
      <alignment horizontal="center" vertical="center" wrapText="1"/>
    </xf>
    <xf numFmtId="3" fontId="10" fillId="3" borderId="10" xfId="2" applyNumberFormat="1" applyFont="1" applyFill="1" applyBorder="1" applyAlignment="1">
      <alignment horizontal="center" vertical="center" wrapText="1"/>
    </xf>
    <xf numFmtId="3" fontId="3" fillId="3" borderId="8" xfId="2" applyNumberFormat="1" applyFont="1" applyFill="1" applyBorder="1" applyAlignment="1">
      <alignment horizontal="center" vertical="center" wrapText="1"/>
    </xf>
    <xf numFmtId="166" fontId="10" fillId="3" borderId="10" xfId="2" applyNumberFormat="1" applyFont="1" applyFill="1" applyBorder="1" applyAlignment="1">
      <alignment horizontal="center" vertical="center" wrapText="1"/>
    </xf>
    <xf numFmtId="167" fontId="3" fillId="3" borderId="8" xfId="2" applyNumberFormat="1" applyFont="1" applyFill="1" applyBorder="1" applyAlignment="1">
      <alignment horizontal="center" vertical="center" wrapText="1"/>
    </xf>
    <xf numFmtId="1" fontId="10" fillId="3" borderId="40" xfId="1" quotePrefix="1" applyNumberFormat="1" applyFont="1" applyFill="1" applyBorder="1" applyAlignment="1">
      <alignment horizontal="center" vertical="center" wrapText="1"/>
    </xf>
    <xf numFmtId="3" fontId="10" fillId="3" borderId="3" xfId="2" applyNumberFormat="1" applyFont="1" applyFill="1" applyBorder="1" applyAlignment="1">
      <alignment horizontal="center" vertical="center" wrapText="1"/>
    </xf>
    <xf numFmtId="4" fontId="10" fillId="2" borderId="30" xfId="2" applyNumberFormat="1" applyFont="1" applyFill="1" applyBorder="1" applyAlignment="1">
      <alignment wrapText="1"/>
    </xf>
    <xf numFmtId="0" fontId="9" fillId="3" borderId="43" xfId="2" applyFont="1" applyFill="1" applyBorder="1" applyAlignment="1">
      <alignment horizontal="center" vertical="center"/>
    </xf>
    <xf numFmtId="3" fontId="3" fillId="3" borderId="44" xfId="2" applyNumberFormat="1" applyFont="1" applyFill="1" applyBorder="1" applyAlignment="1">
      <alignment horizontal="center" vertical="center" wrapText="1"/>
    </xf>
    <xf numFmtId="4" fontId="10" fillId="3" borderId="45" xfId="2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Border="1" applyAlignment="1">
      <alignment wrapText="1"/>
    </xf>
    <xf numFmtId="166" fontId="10" fillId="5" borderId="12" xfId="2" applyNumberFormat="1" applyFont="1" applyFill="1" applyBorder="1" applyAlignment="1">
      <alignment horizontal="center" vertical="center" wrapText="1"/>
    </xf>
    <xf numFmtId="166" fontId="10" fillId="5" borderId="15" xfId="2" applyNumberFormat="1" applyFont="1" applyFill="1" applyBorder="1" applyAlignment="1">
      <alignment horizontal="center" vertical="center" wrapText="1"/>
    </xf>
    <xf numFmtId="166" fontId="10" fillId="5" borderId="13" xfId="2" applyNumberFormat="1" applyFont="1" applyFill="1" applyBorder="1" applyAlignment="1">
      <alignment horizontal="center" vertical="center" wrapText="1"/>
    </xf>
    <xf numFmtId="0" fontId="0" fillId="0" borderId="0" xfId="0" applyAlignment="1"/>
    <xf numFmtId="166" fontId="10" fillId="3" borderId="22" xfId="2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66" fontId="10" fillId="0" borderId="32" xfId="2" applyNumberFormat="1" applyFont="1" applyBorder="1" applyAlignment="1">
      <alignment horizontal="center" vertical="center" wrapText="1"/>
    </xf>
    <xf numFmtId="9" fontId="10" fillId="0" borderId="32" xfId="2" applyNumberFormat="1" applyFont="1" applyBorder="1" applyAlignment="1">
      <alignment horizontal="center" vertical="center" wrapText="1"/>
    </xf>
    <xf numFmtId="0" fontId="10" fillId="3" borderId="29" xfId="2" applyFont="1" applyFill="1" applyBorder="1" applyAlignment="1">
      <alignment horizontal="left" vertical="center" wrapText="1"/>
    </xf>
    <xf numFmtId="0" fontId="10" fillId="3" borderId="31" xfId="2" applyFont="1" applyFill="1" applyBorder="1" applyAlignment="1">
      <alignment horizontal="left" vertical="center" wrapText="1"/>
    </xf>
    <xf numFmtId="0" fontId="10" fillId="3" borderId="27" xfId="2" applyFont="1" applyFill="1" applyBorder="1" applyAlignment="1">
      <alignment horizontal="left" vertical="center" wrapText="1"/>
    </xf>
    <xf numFmtId="0" fontId="10" fillId="3" borderId="28" xfId="2" applyFont="1" applyFill="1" applyBorder="1" applyAlignment="1">
      <alignment horizontal="left" vertical="center" wrapText="1"/>
    </xf>
    <xf numFmtId="0" fontId="14" fillId="5" borderId="8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3" fillId="4" borderId="8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4" fontId="10" fillId="0" borderId="40" xfId="2" applyNumberFormat="1" applyFont="1" applyBorder="1" applyAlignment="1">
      <alignment horizontal="center" vertical="center" wrapText="1"/>
    </xf>
    <xf numFmtId="4" fontId="10" fillId="0" borderId="20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4" fontId="10" fillId="0" borderId="7" xfId="2" applyNumberFormat="1" applyFont="1" applyBorder="1" applyAlignment="1">
      <alignment horizontal="center" vertical="center" wrapText="1"/>
    </xf>
    <xf numFmtId="4" fontId="10" fillId="0" borderId="11" xfId="2" applyNumberFormat="1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40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4" fontId="10" fillId="0" borderId="38" xfId="2" applyNumberFormat="1" applyFont="1" applyBorder="1" applyAlignment="1">
      <alignment horizontal="center" vertical="center" wrapText="1"/>
    </xf>
    <xf numFmtId="4" fontId="10" fillId="0" borderId="19" xfId="2" applyNumberFormat="1" applyFont="1" applyBorder="1" applyAlignment="1">
      <alignment horizontal="center" vertical="center" wrapText="1"/>
    </xf>
    <xf numFmtId="4" fontId="10" fillId="0" borderId="39" xfId="2" applyNumberFormat="1" applyFont="1" applyBorder="1" applyAlignment="1">
      <alignment horizontal="center" vertical="center" wrapText="1"/>
    </xf>
    <xf numFmtId="4" fontId="10" fillId="0" borderId="21" xfId="2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vertical="center" wrapText="1"/>
    </xf>
    <xf numFmtId="0" fontId="10" fillId="3" borderId="28" xfId="2" applyFont="1" applyFill="1" applyBorder="1" applyAlignment="1">
      <alignment vertical="center" wrapText="1"/>
    </xf>
    <xf numFmtId="0" fontId="10" fillId="3" borderId="23" xfId="2" applyFont="1" applyFill="1" applyBorder="1" applyAlignment="1">
      <alignment vertical="center" wrapText="1"/>
    </xf>
    <xf numFmtId="0" fontId="9" fillId="0" borderId="7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10" fillId="3" borderId="33" xfId="2" applyFont="1" applyFill="1" applyBorder="1" applyAlignment="1">
      <alignment vertical="center" wrapText="1"/>
    </xf>
    <xf numFmtId="0" fontId="10" fillId="3" borderId="16" xfId="2" applyFont="1" applyFill="1" applyBorder="1" applyAlignment="1">
      <alignment vertical="center" wrapText="1"/>
    </xf>
    <xf numFmtId="0" fontId="9" fillId="3" borderId="14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left" vertical="center" wrapText="1"/>
    </xf>
    <xf numFmtId="0" fontId="10" fillId="3" borderId="23" xfId="2" applyFont="1" applyFill="1" applyBorder="1" applyAlignment="1">
      <alignment horizontal="left" vertical="center" wrapText="1"/>
    </xf>
    <xf numFmtId="0" fontId="10" fillId="3" borderId="13" xfId="2" applyFont="1" applyFill="1" applyBorder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wrapText="1"/>
    </xf>
    <xf numFmtId="0" fontId="10" fillId="3" borderId="33" xfId="2" applyFont="1" applyFill="1" applyBorder="1" applyAlignment="1">
      <alignment horizontal="left" vertical="center" wrapText="1"/>
    </xf>
    <xf numFmtId="0" fontId="10" fillId="3" borderId="16" xfId="2" applyFont="1" applyFill="1" applyBorder="1" applyAlignment="1">
      <alignment horizontal="left" vertical="center" wrapText="1"/>
    </xf>
    <xf numFmtId="0" fontId="10" fillId="3" borderId="22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Normalny 2" xfId="2" xr:uid="{691D1D50-F1D8-41C0-A055-46A197D4B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DC71-E3B8-4A5E-BB4B-FD2214865A9A}">
  <sheetPr>
    <pageSetUpPr fitToPage="1"/>
  </sheetPr>
  <dimension ref="A2:V44"/>
  <sheetViews>
    <sheetView tabSelected="1" zoomScale="80" zoomScaleNormal="80" workbookViewId="0">
      <selection activeCell="U10" sqref="U10"/>
    </sheetView>
  </sheetViews>
  <sheetFormatPr defaultRowHeight="15"/>
  <cols>
    <col min="2" max="2" width="13.42578125" customWidth="1"/>
    <col min="3" max="3" width="31" customWidth="1"/>
    <col min="4" max="4" width="14.85546875" customWidth="1"/>
    <col min="5" max="5" width="14.140625" customWidth="1"/>
    <col min="7" max="7" width="14.140625" customWidth="1"/>
    <col min="8" max="8" width="13.140625" customWidth="1"/>
    <col min="9" max="9" width="15.5703125" customWidth="1"/>
    <col min="10" max="10" width="14.140625" customWidth="1"/>
    <col min="11" max="11" width="11.85546875" customWidth="1"/>
    <col min="12" max="12" width="12.42578125" customWidth="1"/>
    <col min="13" max="13" width="11.85546875" customWidth="1"/>
    <col min="14" max="14" width="20.7109375" customWidth="1"/>
    <col min="16" max="16" width="13" customWidth="1"/>
    <col min="17" max="17" width="17.7109375" customWidth="1"/>
    <col min="18" max="18" width="11.140625" customWidth="1"/>
    <col min="19" max="19" width="11" customWidth="1"/>
    <col min="20" max="20" width="11.5703125" customWidth="1"/>
    <col min="21" max="21" width="11.85546875" customWidth="1"/>
    <col min="22" max="22" width="15.42578125" customWidth="1"/>
  </cols>
  <sheetData>
    <row r="2" spans="1:22" ht="18.75">
      <c r="A2" s="1"/>
      <c r="B2" s="86" t="s">
        <v>33</v>
      </c>
      <c r="C2" s="86"/>
      <c r="D2" s="2"/>
      <c r="E2" s="3"/>
      <c r="F2" s="3"/>
      <c r="G2" s="3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>
      <c r="A3" s="1"/>
      <c r="B3" s="87" t="s">
        <v>0</v>
      </c>
      <c r="C3" s="87"/>
      <c r="D3" s="5"/>
      <c r="E3" s="6"/>
      <c r="F3" s="6"/>
      <c r="G3" s="6"/>
      <c r="K3" s="4" t="s">
        <v>52</v>
      </c>
      <c r="L3" s="4"/>
      <c r="M3" s="66"/>
      <c r="N3" s="66"/>
      <c r="O3" s="66"/>
      <c r="P3" s="66"/>
      <c r="Q3" s="66"/>
      <c r="R3" s="61"/>
      <c r="S3" s="61"/>
      <c r="T3" s="61"/>
      <c r="U3" s="61"/>
      <c r="V3" s="61"/>
    </row>
    <row r="4" spans="1:22">
      <c r="A4" s="1"/>
      <c r="B4" s="87"/>
      <c r="C4" s="87"/>
      <c r="D4" s="5"/>
      <c r="E4" s="6"/>
      <c r="F4" s="6"/>
      <c r="G4" s="6"/>
      <c r="H4" s="6"/>
      <c r="I4" s="6"/>
      <c r="J4" s="6"/>
      <c r="N4" s="6"/>
      <c r="O4" s="6"/>
    </row>
    <row r="5" spans="1:22" ht="15.75" thickBot="1">
      <c r="A5" s="6"/>
      <c r="C5" s="6"/>
      <c r="D5" s="6"/>
      <c r="E5" s="6"/>
      <c r="F5" s="6"/>
      <c r="G5" s="6"/>
      <c r="H5" s="6"/>
      <c r="I5" s="6"/>
      <c r="J5" s="6"/>
      <c r="N5" s="6"/>
      <c r="O5" s="6"/>
    </row>
    <row r="6" spans="1:22" ht="15" customHeight="1">
      <c r="A6" s="108" t="s">
        <v>61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O6" s="6"/>
    </row>
    <row r="7" spans="1:22" ht="52.5" customHeight="1" thickBo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6"/>
    </row>
    <row r="8" spans="1:22" ht="21" customHeight="1" thickBot="1">
      <c r="A8" s="114" t="s">
        <v>57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6"/>
    </row>
    <row r="9" spans="1:22">
      <c r="A9" s="122" t="s">
        <v>1</v>
      </c>
      <c r="B9" s="90" t="s">
        <v>2</v>
      </c>
      <c r="C9" s="91"/>
      <c r="D9" s="94" t="s">
        <v>3</v>
      </c>
      <c r="E9" s="96" t="s">
        <v>4</v>
      </c>
      <c r="F9" s="98" t="s">
        <v>5</v>
      </c>
      <c r="G9" s="100" t="s">
        <v>6</v>
      </c>
      <c r="H9" s="96" t="s">
        <v>50</v>
      </c>
      <c r="I9" s="100" t="s">
        <v>7</v>
      </c>
      <c r="J9" s="106" t="s">
        <v>49</v>
      </c>
      <c r="K9" s="102" t="s">
        <v>8</v>
      </c>
      <c r="L9" s="104" t="s">
        <v>9</v>
      </c>
      <c r="M9" s="88" t="s">
        <v>10</v>
      </c>
      <c r="N9" s="88" t="s">
        <v>11</v>
      </c>
      <c r="O9" s="6"/>
    </row>
    <row r="10" spans="1:22" ht="68.25" customHeight="1" thickBot="1">
      <c r="A10" s="123"/>
      <c r="B10" s="92"/>
      <c r="C10" s="93"/>
      <c r="D10" s="95"/>
      <c r="E10" s="97"/>
      <c r="F10" s="99"/>
      <c r="G10" s="101"/>
      <c r="H10" s="97"/>
      <c r="I10" s="101"/>
      <c r="J10" s="107"/>
      <c r="K10" s="103"/>
      <c r="L10" s="105"/>
      <c r="M10" s="89"/>
      <c r="N10" s="89"/>
    </row>
    <row r="11" spans="1:22" ht="15.75" thickBot="1">
      <c r="A11" s="7" t="s">
        <v>12</v>
      </c>
      <c r="B11" s="117" t="s">
        <v>13</v>
      </c>
      <c r="C11" s="118"/>
      <c r="D11" s="8" t="s">
        <v>14</v>
      </c>
      <c r="E11" s="9" t="s">
        <v>15</v>
      </c>
      <c r="F11" s="8" t="s">
        <v>16</v>
      </c>
      <c r="G11" s="9" t="s">
        <v>17</v>
      </c>
      <c r="H11" s="8" t="s">
        <v>18</v>
      </c>
      <c r="I11" s="9" t="s">
        <v>19</v>
      </c>
      <c r="J11" s="8" t="s">
        <v>59</v>
      </c>
      <c r="K11" s="9" t="s">
        <v>20</v>
      </c>
      <c r="L11" s="8" t="s">
        <v>21</v>
      </c>
      <c r="M11" s="9" t="s">
        <v>56</v>
      </c>
      <c r="N11" s="8" t="s">
        <v>60</v>
      </c>
    </row>
    <row r="12" spans="1:22" ht="15.75" customHeight="1" thickBot="1">
      <c r="A12" s="78" t="s">
        <v>34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1"/>
    </row>
    <row r="13" spans="1:22" ht="15.75" customHeight="1" thickBot="1">
      <c r="A13" s="78" t="s">
        <v>35</v>
      </c>
      <c r="B13" s="79"/>
      <c r="C13" s="79"/>
      <c r="D13" s="79"/>
      <c r="E13" s="80"/>
      <c r="F13" s="80"/>
      <c r="G13" s="79"/>
      <c r="H13" s="79"/>
      <c r="I13" s="79"/>
      <c r="J13" s="79"/>
      <c r="K13" s="79"/>
      <c r="L13" s="79"/>
      <c r="M13" s="79"/>
      <c r="N13" s="81"/>
    </row>
    <row r="14" spans="1:22" ht="49.5" customHeight="1" thickBot="1">
      <c r="A14" s="129">
        <v>1</v>
      </c>
      <c r="B14" s="121" t="s">
        <v>27</v>
      </c>
      <c r="C14" s="33" t="s">
        <v>28</v>
      </c>
      <c r="D14" s="47">
        <v>20</v>
      </c>
      <c r="E14" s="69"/>
      <c r="F14" s="70"/>
      <c r="G14" s="12">
        <f t="shared" ref="G14:G19" si="0">ROUND(E14*(1+F14),2)</f>
        <v>0</v>
      </c>
      <c r="H14" s="13" t="s">
        <v>23</v>
      </c>
      <c r="I14" s="13">
        <v>2</v>
      </c>
      <c r="J14" s="13" t="s">
        <v>23</v>
      </c>
      <c r="K14" s="14">
        <f>ROUND(D14*E14,2)*I14</f>
        <v>0</v>
      </c>
      <c r="L14" s="15">
        <f t="shared" ref="L14:L19" si="1">M14-K14</f>
        <v>0</v>
      </c>
      <c r="M14" s="16">
        <f>ROUND(D14*G14,2)*I14</f>
        <v>0</v>
      </c>
      <c r="N14" s="17" t="s">
        <v>24</v>
      </c>
    </row>
    <row r="15" spans="1:22" ht="62.25" customHeight="1" thickBot="1">
      <c r="A15" s="82"/>
      <c r="B15" s="119"/>
      <c r="C15" s="27" t="s">
        <v>36</v>
      </c>
      <c r="D15" s="19">
        <v>25</v>
      </c>
      <c r="E15" s="69"/>
      <c r="F15" s="70"/>
      <c r="G15" s="20">
        <f t="shared" si="0"/>
        <v>0</v>
      </c>
      <c r="H15" s="13" t="s">
        <v>23</v>
      </c>
      <c r="I15" s="13">
        <v>2</v>
      </c>
      <c r="J15" s="13" t="s">
        <v>23</v>
      </c>
      <c r="K15" s="14">
        <f>ROUND(D15*E15,2)*I15</f>
        <v>0</v>
      </c>
      <c r="L15" s="22">
        <f t="shared" si="1"/>
        <v>0</v>
      </c>
      <c r="M15" s="16">
        <f>ROUND(D15*G15,2)*I15</f>
        <v>0</v>
      </c>
      <c r="N15" s="24" t="s">
        <v>24</v>
      </c>
    </row>
    <row r="16" spans="1:22" ht="36.75" customHeight="1" thickBot="1">
      <c r="A16" s="82"/>
      <c r="B16" s="119"/>
      <c r="C16" s="27" t="s">
        <v>32</v>
      </c>
      <c r="D16" s="19">
        <v>2</v>
      </c>
      <c r="E16" s="69"/>
      <c r="F16" s="70"/>
      <c r="G16" s="20">
        <f t="shared" si="0"/>
        <v>0</v>
      </c>
      <c r="H16" s="13" t="s">
        <v>23</v>
      </c>
      <c r="I16" s="13">
        <v>2</v>
      </c>
      <c r="J16" s="13" t="s">
        <v>23</v>
      </c>
      <c r="K16" s="14">
        <f>ROUND(D16*E16,2)*I16</f>
        <v>0</v>
      </c>
      <c r="L16" s="22">
        <f t="shared" si="1"/>
        <v>0</v>
      </c>
      <c r="M16" s="16">
        <f>ROUND(D16*G16,2)*I16</f>
        <v>0</v>
      </c>
      <c r="N16" s="24" t="s">
        <v>24</v>
      </c>
    </row>
    <row r="17" spans="1:14" ht="45" customHeight="1" thickBot="1">
      <c r="A17" s="18">
        <v>2</v>
      </c>
      <c r="B17" s="119" t="s">
        <v>30</v>
      </c>
      <c r="C17" s="120"/>
      <c r="D17" s="19">
        <v>4</v>
      </c>
      <c r="E17" s="69"/>
      <c r="F17" s="70"/>
      <c r="G17" s="20">
        <f t="shared" si="0"/>
        <v>0</v>
      </c>
      <c r="H17" s="13">
        <v>1</v>
      </c>
      <c r="I17" s="13" t="s">
        <v>23</v>
      </c>
      <c r="J17" s="13" t="s">
        <v>23</v>
      </c>
      <c r="K17" s="21">
        <f>ROUND(D17*E17,2)*H17</f>
        <v>0</v>
      </c>
      <c r="L17" s="22">
        <f t="shared" si="1"/>
        <v>0</v>
      </c>
      <c r="M17" s="23">
        <f>ROUND(D17*G17,2)*H17</f>
        <v>0</v>
      </c>
      <c r="N17" s="24" t="s">
        <v>24</v>
      </c>
    </row>
    <row r="18" spans="1:14" ht="36" customHeight="1" thickBot="1">
      <c r="A18" s="18">
        <v>3</v>
      </c>
      <c r="B18" s="119" t="s">
        <v>37</v>
      </c>
      <c r="C18" s="120"/>
      <c r="D18" s="19">
        <v>2</v>
      </c>
      <c r="E18" s="69"/>
      <c r="F18" s="70"/>
      <c r="G18" s="20">
        <f t="shared" si="0"/>
        <v>0</v>
      </c>
      <c r="H18" s="13">
        <v>1</v>
      </c>
      <c r="I18" s="13" t="s">
        <v>23</v>
      </c>
      <c r="J18" s="13" t="s">
        <v>23</v>
      </c>
      <c r="K18" s="21">
        <f>ROUND(D18*E18,2)*H18</f>
        <v>0</v>
      </c>
      <c r="L18" s="22">
        <f t="shared" si="1"/>
        <v>0</v>
      </c>
      <c r="M18" s="23">
        <f>ROUND(D18*G18,2)*H18</f>
        <v>0</v>
      </c>
      <c r="N18" s="24" t="s">
        <v>24</v>
      </c>
    </row>
    <row r="19" spans="1:14" ht="27" customHeight="1" thickBot="1">
      <c r="A19" s="34">
        <v>4</v>
      </c>
      <c r="B19" s="127" t="s">
        <v>26</v>
      </c>
      <c r="C19" s="128"/>
      <c r="D19" s="28">
        <v>1</v>
      </c>
      <c r="E19" s="69"/>
      <c r="F19" s="70"/>
      <c r="G19" s="29">
        <f t="shared" si="0"/>
        <v>0</v>
      </c>
      <c r="H19" s="13">
        <v>1</v>
      </c>
      <c r="I19" s="13" t="s">
        <v>23</v>
      </c>
      <c r="J19" s="13" t="s">
        <v>23</v>
      </c>
      <c r="K19" s="21">
        <f>ROUND(D19*E19,2)*H19</f>
        <v>0</v>
      </c>
      <c r="L19" s="30">
        <f t="shared" si="1"/>
        <v>0</v>
      </c>
      <c r="M19" s="23">
        <f>ROUND(D19*G19,2)*H19</f>
        <v>0</v>
      </c>
      <c r="N19" s="31" t="s">
        <v>24</v>
      </c>
    </row>
    <row r="20" spans="1:14" ht="41.25" customHeight="1" thickBot="1">
      <c r="A20" s="124" t="s">
        <v>38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</row>
    <row r="21" spans="1:14" ht="28.5" customHeight="1" thickBot="1">
      <c r="A21" s="48">
        <v>5</v>
      </c>
      <c r="B21" s="130" t="s">
        <v>51</v>
      </c>
      <c r="C21" s="130"/>
      <c r="D21" s="49">
        <v>2</v>
      </c>
      <c r="E21" s="36"/>
      <c r="F21" s="37"/>
      <c r="G21" s="38">
        <f>ROUND(E21*(1+F21),2)</f>
        <v>0</v>
      </c>
      <c r="H21" s="39">
        <v>1</v>
      </c>
      <c r="I21" s="39" t="s">
        <v>23</v>
      </c>
      <c r="J21" s="39">
        <v>1</v>
      </c>
      <c r="K21" s="43">
        <f>ROUND(D21*E21,2)*(H21+J21)</f>
        <v>0</v>
      </c>
      <c r="L21" s="50">
        <f t="shared" ref="L21:L37" si="2">M21-K21</f>
        <v>0</v>
      </c>
      <c r="M21" s="67">
        <f>ROUND(D21*G21,2)*(H21+J21)</f>
        <v>0</v>
      </c>
      <c r="N21" s="51" t="s">
        <v>25</v>
      </c>
    </row>
    <row r="22" spans="1:14" ht="33" customHeight="1" thickBot="1">
      <c r="A22" s="78" t="s">
        <v>39</v>
      </c>
      <c r="B22" s="79"/>
      <c r="C22" s="79"/>
      <c r="D22" s="79"/>
      <c r="E22" s="80"/>
      <c r="F22" s="80"/>
      <c r="G22" s="79"/>
      <c r="H22" s="79"/>
      <c r="I22" s="79"/>
      <c r="J22" s="79"/>
      <c r="K22" s="79"/>
      <c r="L22" s="79"/>
      <c r="M22" s="79"/>
      <c r="N22" s="81"/>
    </row>
    <row r="23" spans="1:14" ht="47.25" customHeight="1" thickBot="1">
      <c r="A23" s="10">
        <v>6</v>
      </c>
      <c r="B23" s="131" t="s">
        <v>22</v>
      </c>
      <c r="C23" s="132"/>
      <c r="D23" s="11">
        <v>4</v>
      </c>
      <c r="E23" s="69"/>
      <c r="F23" s="70"/>
      <c r="G23" s="12">
        <f>ROUND(E23*(1+F23),2)</f>
        <v>0</v>
      </c>
      <c r="H23" s="13">
        <v>1</v>
      </c>
      <c r="I23" s="13" t="s">
        <v>23</v>
      </c>
      <c r="J23" s="13" t="s">
        <v>23</v>
      </c>
      <c r="K23" s="14">
        <f>ROUND(D23*E23,2)*H23</f>
        <v>0</v>
      </c>
      <c r="L23" s="15">
        <f t="shared" si="2"/>
        <v>0</v>
      </c>
      <c r="M23" s="16">
        <f>ROUND(D23*G23,2)*H23</f>
        <v>0</v>
      </c>
      <c r="N23" s="17" t="s">
        <v>24</v>
      </c>
    </row>
    <row r="24" spans="1:14" ht="34.5" customHeight="1" thickBot="1">
      <c r="A24" s="18">
        <v>7</v>
      </c>
      <c r="B24" s="73" t="s">
        <v>22</v>
      </c>
      <c r="C24" s="74"/>
      <c r="D24" s="19">
        <v>5</v>
      </c>
      <c r="E24" s="69"/>
      <c r="F24" s="70"/>
      <c r="G24" s="20">
        <f t="shared" ref="G24:G33" si="3">ROUND(E24*(1+F24),2)</f>
        <v>0</v>
      </c>
      <c r="H24" s="13">
        <v>1</v>
      </c>
      <c r="I24" s="13" t="s">
        <v>23</v>
      </c>
      <c r="J24" s="13" t="s">
        <v>23</v>
      </c>
      <c r="K24" s="14">
        <f t="shared" ref="K24:K25" si="4">ROUND(D24*E24,2)*H24</f>
        <v>0</v>
      </c>
      <c r="L24" s="22">
        <f t="shared" si="2"/>
        <v>0</v>
      </c>
      <c r="M24" s="16">
        <f t="shared" ref="M24:M25" si="5">ROUND(D24*G24,2)*H24</f>
        <v>0</v>
      </c>
      <c r="N24" s="24" t="s">
        <v>24</v>
      </c>
    </row>
    <row r="25" spans="1:14" ht="38.25" customHeight="1" thickBot="1">
      <c r="A25" s="18">
        <v>8</v>
      </c>
      <c r="B25" s="73" t="s">
        <v>22</v>
      </c>
      <c r="C25" s="74"/>
      <c r="D25" s="19">
        <v>5</v>
      </c>
      <c r="E25" s="69"/>
      <c r="F25" s="70"/>
      <c r="G25" s="20">
        <f t="shared" si="3"/>
        <v>0</v>
      </c>
      <c r="H25" s="13">
        <v>1</v>
      </c>
      <c r="I25" s="13" t="s">
        <v>23</v>
      </c>
      <c r="J25" s="13" t="s">
        <v>23</v>
      </c>
      <c r="K25" s="14">
        <f t="shared" si="4"/>
        <v>0</v>
      </c>
      <c r="L25" s="22">
        <f t="shared" si="2"/>
        <v>0</v>
      </c>
      <c r="M25" s="16">
        <f t="shared" si="5"/>
        <v>0</v>
      </c>
      <c r="N25" s="24" t="s">
        <v>24</v>
      </c>
    </row>
    <row r="26" spans="1:14" ht="36.75" customHeight="1" thickBot="1">
      <c r="A26" s="18">
        <v>9</v>
      </c>
      <c r="B26" s="73" t="s">
        <v>40</v>
      </c>
      <c r="C26" s="74"/>
      <c r="D26" s="19">
        <v>10</v>
      </c>
      <c r="E26" s="69"/>
      <c r="F26" s="70"/>
      <c r="G26" s="20">
        <f t="shared" si="3"/>
        <v>0</v>
      </c>
      <c r="H26" s="13" t="s">
        <v>23</v>
      </c>
      <c r="I26" s="13" t="s">
        <v>23</v>
      </c>
      <c r="J26" s="13">
        <v>1</v>
      </c>
      <c r="K26" s="21">
        <f>ROUND(D26*E26,2)*J26</f>
        <v>0</v>
      </c>
      <c r="L26" s="22">
        <f t="shared" si="2"/>
        <v>0</v>
      </c>
      <c r="M26" s="23">
        <f>ROUND(D26*G26,2)*J26</f>
        <v>0</v>
      </c>
      <c r="N26" s="24" t="s">
        <v>29</v>
      </c>
    </row>
    <row r="27" spans="1:14" ht="29.25" customHeight="1" thickBot="1">
      <c r="A27" s="18">
        <v>10</v>
      </c>
      <c r="B27" s="73" t="s">
        <v>51</v>
      </c>
      <c r="C27" s="74"/>
      <c r="D27" s="19">
        <v>3</v>
      </c>
      <c r="E27" s="69"/>
      <c r="F27" s="70"/>
      <c r="G27" s="20">
        <f t="shared" si="3"/>
        <v>0</v>
      </c>
      <c r="H27" s="13">
        <v>1</v>
      </c>
      <c r="I27" s="13" t="s">
        <v>23</v>
      </c>
      <c r="J27" s="13">
        <v>1</v>
      </c>
      <c r="K27" s="21">
        <f>ROUND(D27*E27,2)*(H27+J27)</f>
        <v>0</v>
      </c>
      <c r="L27" s="22">
        <f t="shared" si="2"/>
        <v>0</v>
      </c>
      <c r="M27" s="23">
        <f>ROUND(D27*G27,2)*(H27+J27)</f>
        <v>0</v>
      </c>
      <c r="N27" s="25" t="s">
        <v>25</v>
      </c>
    </row>
    <row r="28" spans="1:14" ht="15.75" thickBot="1">
      <c r="A28" s="82">
        <v>11</v>
      </c>
      <c r="B28" s="73" t="s">
        <v>27</v>
      </c>
      <c r="C28" s="32" t="s">
        <v>28</v>
      </c>
      <c r="D28" s="19">
        <v>20</v>
      </c>
      <c r="E28" s="69"/>
      <c r="F28" s="70"/>
      <c r="G28" s="20">
        <f t="shared" si="3"/>
        <v>0</v>
      </c>
      <c r="H28" s="13" t="s">
        <v>23</v>
      </c>
      <c r="I28" s="13">
        <v>2</v>
      </c>
      <c r="J28" s="13" t="s">
        <v>23</v>
      </c>
      <c r="K28" s="21">
        <f>ROUND(D28*E28,2)*I28</f>
        <v>0</v>
      </c>
      <c r="L28" s="22">
        <f t="shared" si="2"/>
        <v>0</v>
      </c>
      <c r="M28" s="23">
        <f>ROUND(D28*G28,2)*I28</f>
        <v>0</v>
      </c>
      <c r="N28" s="25" t="s">
        <v>24</v>
      </c>
    </row>
    <row r="29" spans="1:14" ht="27" customHeight="1" thickBot="1">
      <c r="A29" s="82"/>
      <c r="B29" s="73"/>
      <c r="C29" s="32" t="s">
        <v>31</v>
      </c>
      <c r="D29" s="26">
        <v>1.5</v>
      </c>
      <c r="E29" s="69"/>
      <c r="F29" s="70"/>
      <c r="G29" s="20">
        <f t="shared" si="3"/>
        <v>0</v>
      </c>
      <c r="H29" s="13" t="s">
        <v>23</v>
      </c>
      <c r="I29" s="13">
        <v>2</v>
      </c>
      <c r="J29" s="13" t="s">
        <v>23</v>
      </c>
      <c r="K29" s="21">
        <f>ROUND(D29*E29,2)*I29</f>
        <v>0</v>
      </c>
      <c r="L29" s="22">
        <f t="shared" si="2"/>
        <v>0</v>
      </c>
      <c r="M29" s="23">
        <f>ROUND(D29*G29,2)*I29</f>
        <v>0</v>
      </c>
      <c r="N29" s="25" t="s">
        <v>24</v>
      </c>
    </row>
    <row r="30" spans="1:14" ht="61.5" customHeight="1" thickBot="1">
      <c r="A30" s="82"/>
      <c r="B30" s="73"/>
      <c r="C30" s="32" t="s">
        <v>41</v>
      </c>
      <c r="D30" s="19">
        <v>25</v>
      </c>
      <c r="E30" s="69"/>
      <c r="F30" s="70"/>
      <c r="G30" s="20">
        <f t="shared" si="3"/>
        <v>0</v>
      </c>
      <c r="H30" s="13" t="s">
        <v>23</v>
      </c>
      <c r="I30" s="13">
        <v>2</v>
      </c>
      <c r="J30" s="13" t="s">
        <v>23</v>
      </c>
      <c r="K30" s="21">
        <f>ROUND(D30*E30,2)*I30</f>
        <v>0</v>
      </c>
      <c r="L30" s="22">
        <f t="shared" si="2"/>
        <v>0</v>
      </c>
      <c r="M30" s="23">
        <f>ROUND(D30*G30,2)*I30</f>
        <v>0</v>
      </c>
      <c r="N30" s="25" t="s">
        <v>24</v>
      </c>
    </row>
    <row r="31" spans="1:14" ht="15" customHeight="1" thickBot="1">
      <c r="A31" s="18">
        <v>12</v>
      </c>
      <c r="B31" s="73" t="s">
        <v>42</v>
      </c>
      <c r="C31" s="74" t="s">
        <v>43</v>
      </c>
      <c r="D31" s="19">
        <v>1</v>
      </c>
      <c r="E31" s="69"/>
      <c r="F31" s="70"/>
      <c r="G31" s="20">
        <f t="shared" si="3"/>
        <v>0</v>
      </c>
      <c r="H31" s="13">
        <v>1</v>
      </c>
      <c r="I31" s="13" t="s">
        <v>23</v>
      </c>
      <c r="J31" s="13" t="s">
        <v>23</v>
      </c>
      <c r="K31" s="21">
        <f>ROUND(D31*E31,2)*H31</f>
        <v>0</v>
      </c>
      <c r="L31" s="22">
        <f>M31-K31</f>
        <v>0</v>
      </c>
      <c r="M31" s="23">
        <f>ROUND(D31*G31,2)*H31</f>
        <v>0</v>
      </c>
      <c r="N31" s="24" t="s">
        <v>24</v>
      </c>
    </row>
    <row r="32" spans="1:14" ht="15" customHeight="1" thickBot="1">
      <c r="A32" s="58">
        <v>13</v>
      </c>
      <c r="B32" s="71" t="s">
        <v>22</v>
      </c>
      <c r="C32" s="72"/>
      <c r="D32" s="59">
        <v>4</v>
      </c>
      <c r="E32" s="69"/>
      <c r="F32" s="70"/>
      <c r="G32" s="20">
        <f t="shared" si="3"/>
        <v>0</v>
      </c>
      <c r="H32" s="13">
        <v>1</v>
      </c>
      <c r="I32" s="13" t="s">
        <v>23</v>
      </c>
      <c r="J32" s="13" t="s">
        <v>23</v>
      </c>
      <c r="K32" s="21">
        <f>ROUND(D32*E32,2)*H32</f>
        <v>0</v>
      </c>
      <c r="L32" s="22">
        <f t="shared" ref="L32:L33" si="6">M32-K32</f>
        <v>0</v>
      </c>
      <c r="M32" s="23">
        <f t="shared" ref="M32:M33" si="7">ROUND(D32*G32,2)*H32</f>
        <v>0</v>
      </c>
      <c r="N32" s="60" t="s">
        <v>53</v>
      </c>
    </row>
    <row r="33" spans="1:21" ht="15" customHeight="1" thickBot="1">
      <c r="A33" s="34">
        <v>14</v>
      </c>
      <c r="B33" s="135" t="s">
        <v>44</v>
      </c>
      <c r="C33" s="136"/>
      <c r="D33" s="28">
        <v>1</v>
      </c>
      <c r="E33" s="69"/>
      <c r="F33" s="70"/>
      <c r="G33" s="29">
        <f t="shared" si="3"/>
        <v>0</v>
      </c>
      <c r="H33" s="13">
        <v>1</v>
      </c>
      <c r="I33" s="13" t="s">
        <v>23</v>
      </c>
      <c r="J33" s="13" t="s">
        <v>23</v>
      </c>
      <c r="K33" s="21">
        <f>ROUND(D33*E33,2)*H33</f>
        <v>0</v>
      </c>
      <c r="L33" s="22">
        <f t="shared" si="6"/>
        <v>0</v>
      </c>
      <c r="M33" s="23">
        <f t="shared" si="7"/>
        <v>0</v>
      </c>
      <c r="N33" s="31" t="s">
        <v>24</v>
      </c>
    </row>
    <row r="34" spans="1:21" ht="22.5" customHeight="1" thickBot="1">
      <c r="A34" s="124" t="s">
        <v>45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</row>
    <row r="35" spans="1:21" ht="29.25" customHeight="1" thickBot="1">
      <c r="A35" s="35">
        <v>15</v>
      </c>
      <c r="B35" s="137" t="s">
        <v>46</v>
      </c>
      <c r="C35" s="137"/>
      <c r="D35" s="52">
        <v>20</v>
      </c>
      <c r="E35" s="36"/>
      <c r="F35" s="37"/>
      <c r="G35" s="53">
        <f>ROUND(E35*(1+F35),2)</f>
        <v>0</v>
      </c>
      <c r="H35" s="39">
        <v>1</v>
      </c>
      <c r="I35" s="39" t="s">
        <v>23</v>
      </c>
      <c r="J35" s="39" t="s">
        <v>23</v>
      </c>
      <c r="K35" s="43">
        <f>ROUND(D35*E35,2)*H35</f>
        <v>0</v>
      </c>
      <c r="L35" s="44">
        <f t="shared" si="2"/>
        <v>0</v>
      </c>
      <c r="M35" s="45">
        <f>ROUND(D35*G35,2)*H35</f>
        <v>0</v>
      </c>
      <c r="N35" s="46" t="s">
        <v>24</v>
      </c>
    </row>
    <row r="36" spans="1:21" ht="25.5" customHeight="1" thickBot="1">
      <c r="A36" s="78" t="s">
        <v>47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1"/>
    </row>
    <row r="37" spans="1:21" ht="27" customHeight="1" thickBot="1">
      <c r="A37" s="35">
        <v>16</v>
      </c>
      <c r="B37" s="137" t="s">
        <v>51</v>
      </c>
      <c r="C37" s="137"/>
      <c r="D37" s="54">
        <v>1.5</v>
      </c>
      <c r="E37" s="36"/>
      <c r="F37" s="37"/>
      <c r="G37" s="53">
        <f>ROUND(E37*(1+F37),2)</f>
        <v>0</v>
      </c>
      <c r="H37" s="55">
        <v>1</v>
      </c>
      <c r="I37" s="55" t="s">
        <v>23</v>
      </c>
      <c r="J37" s="55" t="s">
        <v>23</v>
      </c>
      <c r="K37" s="40">
        <f>ROUND(D37*E37,2)*H37</f>
        <v>0</v>
      </c>
      <c r="L37" s="41">
        <f t="shared" si="2"/>
        <v>0</v>
      </c>
      <c r="M37" s="42">
        <f>ROUND(D37*G37,2)*H37</f>
        <v>0</v>
      </c>
      <c r="N37" s="56" t="s">
        <v>25</v>
      </c>
    </row>
    <row r="38" spans="1:21" ht="36" customHeight="1" thickBot="1">
      <c r="A38" s="75" t="s">
        <v>48</v>
      </c>
      <c r="B38" s="76"/>
      <c r="C38" s="76"/>
      <c r="D38" s="77"/>
      <c r="E38" s="83"/>
      <c r="F38" s="84"/>
      <c r="G38" s="84"/>
      <c r="H38" s="84"/>
      <c r="I38" s="84"/>
      <c r="J38" s="85"/>
      <c r="K38" s="63">
        <f>SUM(K14:K19:K21,K23:K33:K35,K37)</f>
        <v>0</v>
      </c>
      <c r="L38" s="64">
        <f>SUM(L14:L19:L21,L23:L33:L35,L37)</f>
        <v>0</v>
      </c>
      <c r="M38" s="65">
        <f>SUM(M14:M19:M21,M23:M33:M35,M37)</f>
        <v>0</v>
      </c>
      <c r="N38" s="57"/>
    </row>
    <row r="41" spans="1:21" ht="15.75">
      <c r="A41" s="4" t="s">
        <v>55</v>
      </c>
      <c r="B41" s="4"/>
      <c r="C41" s="4"/>
      <c r="D41" s="4"/>
      <c r="E41" s="4"/>
      <c r="F41" s="4"/>
      <c r="G41" s="4"/>
      <c r="H41" s="4"/>
      <c r="M41" s="138"/>
      <c r="N41" s="138"/>
      <c r="O41" s="138"/>
      <c r="P41" s="138"/>
      <c r="Q41" s="138"/>
      <c r="R41" s="138"/>
      <c r="S41" s="138"/>
      <c r="T41" s="138"/>
      <c r="U41" s="138"/>
    </row>
    <row r="44" spans="1:21" ht="87.75" customHeight="1">
      <c r="A44" s="133" t="s">
        <v>54</v>
      </c>
      <c r="B44" s="133"/>
      <c r="C44" s="133"/>
      <c r="D44" s="133"/>
      <c r="E44" s="133"/>
      <c r="F44" s="133"/>
      <c r="G44" s="133"/>
      <c r="I44" s="134" t="s">
        <v>58</v>
      </c>
      <c r="J44" s="134"/>
      <c r="K44" s="134"/>
      <c r="L44" s="134"/>
      <c r="M44" s="134"/>
      <c r="N44" s="134"/>
      <c r="O44" s="68"/>
      <c r="P44" s="68"/>
      <c r="Q44" s="68"/>
      <c r="R44" s="68"/>
      <c r="S44" s="68"/>
      <c r="U44" s="62"/>
    </row>
  </sheetData>
  <mergeCells count="47">
    <mergeCell ref="A44:G44"/>
    <mergeCell ref="I44:N44"/>
    <mergeCell ref="B33:C33"/>
    <mergeCell ref="B35:C35"/>
    <mergeCell ref="A34:N34"/>
    <mergeCell ref="M41:U41"/>
    <mergeCell ref="B37:C37"/>
    <mergeCell ref="B11:C11"/>
    <mergeCell ref="B17:C17"/>
    <mergeCell ref="B14:B16"/>
    <mergeCell ref="A9:A10"/>
    <mergeCell ref="A36:N36"/>
    <mergeCell ref="A12:N12"/>
    <mergeCell ref="A13:N13"/>
    <mergeCell ref="A20:N20"/>
    <mergeCell ref="B18:C18"/>
    <mergeCell ref="B19:C19"/>
    <mergeCell ref="A14:A16"/>
    <mergeCell ref="B21:C21"/>
    <mergeCell ref="B23:C23"/>
    <mergeCell ref="B24:C24"/>
    <mergeCell ref="B27:C27"/>
    <mergeCell ref="B25:C25"/>
    <mergeCell ref="B2:C2"/>
    <mergeCell ref="B3:C4"/>
    <mergeCell ref="M9:M10"/>
    <mergeCell ref="B9:C10"/>
    <mergeCell ref="D9:D10"/>
    <mergeCell ref="E9:E10"/>
    <mergeCell ref="F9:F10"/>
    <mergeCell ref="G9:G10"/>
    <mergeCell ref="H9:H10"/>
    <mergeCell ref="I9:I10"/>
    <mergeCell ref="K9:K10"/>
    <mergeCell ref="L9:L10"/>
    <mergeCell ref="J9:J10"/>
    <mergeCell ref="A6:N7"/>
    <mergeCell ref="A8:N8"/>
    <mergeCell ref="N9:N10"/>
    <mergeCell ref="B32:C32"/>
    <mergeCell ref="B31:C31"/>
    <mergeCell ref="A38:D38"/>
    <mergeCell ref="B26:C26"/>
    <mergeCell ref="A22:N22"/>
    <mergeCell ref="A28:A30"/>
    <mergeCell ref="B28:B30"/>
    <mergeCell ref="E38:J38"/>
  </mergeCells>
  <pageMargins left="0.7" right="0.7" top="0.75" bottom="0.75" header="0.3" footer="0.3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CEE60FE-F7A4-4AEC-BB16-9CE5D15B4F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Katarzyna</dc:creator>
  <cp:lastModifiedBy>Nowak Katarzyna</cp:lastModifiedBy>
  <cp:lastPrinted>2025-04-01T11:03:27Z</cp:lastPrinted>
  <dcterms:created xsi:type="dcterms:W3CDTF">2025-03-28T09:42:53Z</dcterms:created>
  <dcterms:modified xsi:type="dcterms:W3CDTF">2025-04-01T11:06:45Z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0936fc77-2dc7-4b26-8ad9-b7f199b6ac7c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Qc7rVp+tYQYfEEm0OFZxb0v9qU93m46q</vt:lpwstr>
  </property>
  <property fmtid="{D5CDD505-2E9C-101B-9397-08002B2CF9AE}" pid="7" name="bjClsUserRVM">
    <vt:lpwstr>[]</vt:lpwstr>
  </property>
</Properties>
</file>