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Postępowania Kasi\ZP 2025\10. ZP_37_2025 Sozotechnika\1. Wszczęcie\"/>
    </mc:Choice>
  </mc:AlternateContent>
  <xr:revisionPtr revIDLastSave="0" documentId="13_ncr:1_{F344FBFB-68AA-4FD6-996B-A8D74902C152}" xr6:coauthVersionLast="36" xr6:coauthVersionMax="36" xr10:uidLastSave="{00000000-0000-0000-0000-000000000000}"/>
  <bookViews>
    <workbookView xWindow="0" yWindow="0" windowWidth="28800" windowHeight="11505" xr2:uid="{5E20ABA0-CFC8-4F5E-AC1F-B40F790035D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L21" i="1"/>
  <c r="J21" i="1"/>
  <c r="J20" i="1"/>
  <c r="J19" i="1"/>
  <c r="L17" i="1"/>
  <c r="J18" i="1"/>
  <c r="J17" i="1"/>
  <c r="J16" i="1"/>
  <c r="J15" i="1"/>
  <c r="L15" i="1"/>
  <c r="K15" i="1" s="1"/>
  <c r="L14" i="1"/>
  <c r="G15" i="1"/>
  <c r="G16" i="1"/>
  <c r="L16" i="1" s="1"/>
  <c r="G17" i="1"/>
  <c r="G18" i="1"/>
  <c r="L18" i="1" s="1"/>
  <c r="G19" i="1"/>
  <c r="L19" i="1" s="1"/>
  <c r="K19" i="1" s="1"/>
  <c r="G20" i="1"/>
  <c r="L20" i="1" s="1"/>
  <c r="G21" i="1"/>
  <c r="G22" i="1"/>
  <c r="L22" i="1" s="1"/>
  <c r="G14" i="1"/>
  <c r="J14" i="1"/>
  <c r="J23" i="1" s="1"/>
  <c r="L23" i="1" l="1"/>
  <c r="K18" i="1"/>
  <c r="K21" i="1"/>
  <c r="K14" i="1"/>
  <c r="K20" i="1" l="1"/>
  <c r="K16" i="1"/>
  <c r="K23" i="1" s="1"/>
  <c r="K22" i="1"/>
  <c r="K17" i="1"/>
</calcChain>
</file>

<file path=xl/sharedStrings.xml><?xml version="1.0" encoding="utf-8"?>
<sst xmlns="http://schemas.openxmlformats.org/spreadsheetml/2006/main" count="60" uniqueCount="47">
  <si>
    <t>Lp.</t>
  </si>
  <si>
    <t>Nazwa urządzenia</t>
  </si>
  <si>
    <r>
      <t>Objętość czyszczonego urządzenia [m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</si>
  <si>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r>
      <t>Cena jednostkowa netto
[zł/m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</si>
  <si>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t>Stawka VAT [%]</t>
  </si>
  <si>
    <r>
      <t>Cena jednostkowa brutto
[zł/m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</si>
  <si>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t xml:space="preserve">Wartość netto [zł] </t>
  </si>
  <si>
    <t>Kwota podatku VAT [zł]</t>
  </si>
  <si>
    <t xml:space="preserve">Wartość brutto [zł] </t>
  </si>
  <si>
    <t xml:space="preserve">Proponowane kody odpadów </t>
  </si>
  <si>
    <t>kol. 1</t>
  </si>
  <si>
    <t>kol.2</t>
  </si>
  <si>
    <t>kol. 3</t>
  </si>
  <si>
    <t>kol. 4</t>
  </si>
  <si>
    <t>kol. 5</t>
  </si>
  <si>
    <t>kol. 6</t>
  </si>
  <si>
    <t>kol. 7</t>
  </si>
  <si>
    <t>kol. 8</t>
  </si>
  <si>
    <t>kol. 10</t>
  </si>
  <si>
    <t>kol. 11</t>
  </si>
  <si>
    <t>kol. 12</t>
  </si>
  <si>
    <t>Separator substancji ropopochodnych</t>
  </si>
  <si>
    <t>- - - - -</t>
  </si>
  <si>
    <t>13 05 08*</t>
  </si>
  <si>
    <t>19 08 09</t>
  </si>
  <si>
    <t>Myjnia pojazdów</t>
  </si>
  <si>
    <t>13 05 01*</t>
  </si>
  <si>
    <t>Kanały spływowe</t>
  </si>
  <si>
    <t>Neutralizator ścieków z akumulatorowni</t>
  </si>
  <si>
    <t>Znak sprawy: ZP/37/2025</t>
  </si>
  <si>
    <t>Sekcja Obsługi Infrastruktury Nisko</t>
  </si>
  <si>
    <t>ul. Sandomierska 20</t>
  </si>
  <si>
    <t>Komory myjni</t>
  </si>
  <si>
    <t>Plac myjni</t>
  </si>
  <si>
    <t>Separator wód opadowych</t>
  </si>
  <si>
    <t>RAZEM SOI Nisko</t>
  </si>
  <si>
    <t xml:space="preserve">I etap czyszczenia do 10 dni od podpisania umowy
</t>
  </si>
  <si>
    <t>Separator tłuszczu</t>
  </si>
  <si>
    <t>Załącznik nr 1B do SWZ / załącznik nr 2 do umowy</t>
  </si>
  <si>
    <t>INSTRUKCJA:
1. Bardzo proszę o uzupełnienie kolumn oznaczonych kolorem białym.
2. W komórkach oznaczonych kolorem szarym zastosowano formuły. W przypadku wyraźnych błędów kalkulacyjnych możliwe jest wprowadzanie wartości "ręcznie".</t>
  </si>
  <si>
    <t>*wartości przenieść do Formularza ofertowego (Załacznik nr 1) i wpisać w odpowiednie pola dotyczące części nr 2</t>
  </si>
  <si>
    <t>II etap czyszczenia LISTOPAD</t>
  </si>
  <si>
    <t>CZĘŚĆ 2 - Garnizon Nisko</t>
  </si>
  <si>
    <t xml:space="preserve"> ……………..……………………
Oznaczenie Wykonawcy 
(nazwa firmy, adres)</t>
  </si>
  <si>
    <t xml:space="preserve">……………………………………………………………………………….…   
"dokument należy podpisać kwalifikowanym podpisem elektronicznym lub elektronicznym podpisem zaufanym lub podpisem osobistym przez osobę lub osoby umocowane do złożenia podpisu w imieniu Wykonawcy"   
</t>
  </si>
  <si>
    <t>kol. 9</t>
  </si>
  <si>
    <t>FORMULARZ KALKULACJI CENY OFERTOWEJ 
Usługa w zakresie czyszczenia oraz odbioru i dalszego zagospodarowania odpadów z urządzeń sozotechnicznych                                         (z podziałem na 4 części)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</si>
</sst>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\ &quot;zł&quot;"/>
    <numFmt numFmtId="166" formatCode="#,##0.00\ &quot;zł&quot;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7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6"/>
      <color indexed="8"/>
      <name val="Czcionka tekstu podstawowego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 CE"/>
      <charset val="238"/>
    </font>
    <font>
      <b/>
      <sz val="1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/>
    <xf numFmtId="0" fontId="5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4" fontId="12" fillId="2" borderId="11" xfId="2" applyNumberFormat="1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/>
    </xf>
    <xf numFmtId="3" fontId="3" fillId="3" borderId="20" xfId="2" applyNumberFormat="1" applyFont="1" applyFill="1" applyBorder="1" applyAlignment="1">
      <alignment horizontal="center" vertical="center" wrapText="1"/>
    </xf>
    <xf numFmtId="1" fontId="10" fillId="3" borderId="18" xfId="2" applyNumberFormat="1" applyFont="1" applyFill="1" applyBorder="1" applyAlignment="1">
      <alignment horizontal="center" vertical="center" wrapText="1"/>
    </xf>
    <xf numFmtId="1" fontId="10" fillId="3" borderId="19" xfId="2" quotePrefix="1" applyNumberFormat="1" applyFont="1" applyFill="1" applyBorder="1" applyAlignment="1">
      <alignment horizontal="center" vertical="center" wrapText="1"/>
    </xf>
    <xf numFmtId="166" fontId="10" fillId="3" borderId="21" xfId="2" applyNumberFormat="1" applyFont="1" applyFill="1" applyBorder="1" applyAlignment="1">
      <alignment horizontal="center" vertical="center" wrapText="1"/>
    </xf>
    <xf numFmtId="166" fontId="10" fillId="3" borderId="23" xfId="2" applyNumberFormat="1" applyFont="1" applyFill="1" applyBorder="1" applyAlignment="1">
      <alignment horizontal="center" vertical="center" wrapText="1"/>
    </xf>
    <xf numFmtId="166" fontId="10" fillId="3" borderId="19" xfId="2" applyNumberFormat="1" applyFont="1" applyFill="1" applyBorder="1" applyAlignment="1">
      <alignment horizontal="center" vertical="center" wrapText="1"/>
    </xf>
    <xf numFmtId="4" fontId="10" fillId="3" borderId="22" xfId="2" applyNumberFormat="1" applyFont="1" applyFill="1" applyBorder="1" applyAlignment="1">
      <alignment horizontal="center" vertical="center" wrapText="1"/>
    </xf>
    <xf numFmtId="3" fontId="10" fillId="3" borderId="22" xfId="2" applyNumberFormat="1" applyFont="1" applyFill="1" applyBorder="1" applyAlignment="1">
      <alignment horizontal="center" vertical="center" wrapText="1"/>
    </xf>
    <xf numFmtId="0" fontId="10" fillId="3" borderId="19" xfId="2" applyFont="1" applyFill="1" applyBorder="1" applyAlignment="1">
      <alignment vertical="center" wrapText="1"/>
    </xf>
    <xf numFmtId="3" fontId="3" fillId="3" borderId="26" xfId="2" applyNumberFormat="1" applyFont="1" applyFill="1" applyBorder="1" applyAlignment="1">
      <alignment horizontal="center" vertical="center" wrapText="1"/>
    </xf>
    <xf numFmtId="1" fontId="10" fillId="3" borderId="12" xfId="2" quotePrefix="1" applyNumberFormat="1" applyFont="1" applyFill="1" applyBorder="1" applyAlignment="1">
      <alignment horizontal="center" vertical="center" wrapText="1"/>
    </xf>
    <xf numFmtId="4" fontId="10" fillId="3" borderId="27" xfId="2" applyNumberFormat="1" applyFont="1" applyFill="1" applyBorder="1" applyAlignment="1">
      <alignment horizontal="center" vertical="center" wrapText="1"/>
    </xf>
    <xf numFmtId="0" fontId="10" fillId="3" borderId="19" xfId="2" applyFont="1" applyFill="1" applyBorder="1" applyAlignment="1">
      <alignment horizontal="left" vertical="center" wrapText="1"/>
    </xf>
    <xf numFmtId="1" fontId="10" fillId="3" borderId="25" xfId="2" applyNumberFormat="1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/>
    </xf>
    <xf numFmtId="4" fontId="10" fillId="2" borderId="6" xfId="2" applyNumberFormat="1" applyFont="1" applyFill="1" applyBorder="1" applyAlignment="1">
      <alignment horizontal="right" wrapText="1"/>
    </xf>
    <xf numFmtId="3" fontId="10" fillId="3" borderId="20" xfId="2" applyNumberFormat="1" applyFont="1" applyFill="1" applyBorder="1" applyAlignment="1">
      <alignment horizontal="center" vertical="center" wrapText="1"/>
    </xf>
    <xf numFmtId="0" fontId="10" fillId="3" borderId="20" xfId="1" applyNumberFormat="1" applyFont="1" applyFill="1" applyBorder="1" applyAlignment="1" applyProtection="1">
      <alignment horizontal="center" vertical="center"/>
    </xf>
    <xf numFmtId="166" fontId="10" fillId="3" borderId="34" xfId="2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Border="1" applyAlignment="1">
      <alignment wrapText="1"/>
    </xf>
    <xf numFmtId="0" fontId="14" fillId="2" borderId="5" xfId="2" applyFont="1" applyFill="1" applyBorder="1" applyAlignment="1">
      <alignment vertical="center"/>
    </xf>
    <xf numFmtId="4" fontId="10" fillId="3" borderId="36" xfId="2" applyNumberFormat="1" applyFont="1" applyFill="1" applyBorder="1" applyAlignment="1">
      <alignment horizontal="center" vertical="center" wrapText="1"/>
    </xf>
    <xf numFmtId="0" fontId="10" fillId="3" borderId="39" xfId="2" applyFont="1" applyFill="1" applyBorder="1" applyAlignment="1">
      <alignment horizontal="left" vertical="center" wrapText="1"/>
    </xf>
    <xf numFmtId="3" fontId="3" fillId="3" borderId="40" xfId="2" applyNumberFormat="1" applyFont="1" applyFill="1" applyBorder="1" applyAlignment="1">
      <alignment horizontal="center" vertical="center" wrapText="1"/>
    </xf>
    <xf numFmtId="166" fontId="10" fillId="0" borderId="41" xfId="2" applyNumberFormat="1" applyFont="1" applyBorder="1" applyAlignment="1">
      <alignment horizontal="center" vertical="center" wrapText="1"/>
    </xf>
    <xf numFmtId="9" fontId="10" fillId="0" borderId="39" xfId="2" applyNumberFormat="1" applyFont="1" applyBorder="1" applyAlignment="1">
      <alignment horizontal="center" vertical="center" wrapText="1"/>
    </xf>
    <xf numFmtId="166" fontId="10" fillId="3" borderId="36" xfId="2" applyNumberFormat="1" applyFont="1" applyFill="1" applyBorder="1" applyAlignment="1">
      <alignment horizontal="center" vertical="center" wrapText="1"/>
    </xf>
    <xf numFmtId="1" fontId="10" fillId="3" borderId="38" xfId="2" applyNumberFormat="1" applyFont="1" applyFill="1" applyBorder="1" applyAlignment="1">
      <alignment horizontal="center" vertical="center" wrapText="1"/>
    </xf>
    <xf numFmtId="1" fontId="10" fillId="3" borderId="39" xfId="2" quotePrefix="1" applyNumberFormat="1" applyFont="1" applyFill="1" applyBorder="1" applyAlignment="1">
      <alignment horizontal="center" vertical="center" wrapText="1"/>
    </xf>
    <xf numFmtId="166" fontId="10" fillId="3" borderId="41" xfId="2" applyNumberFormat="1" applyFont="1" applyFill="1" applyBorder="1" applyAlignment="1">
      <alignment horizontal="center" vertical="center" wrapText="1"/>
    </xf>
    <xf numFmtId="166" fontId="10" fillId="3" borderId="42" xfId="2" applyNumberFormat="1" applyFont="1" applyFill="1" applyBorder="1" applyAlignment="1">
      <alignment horizontal="center" vertical="center" wrapText="1"/>
    </xf>
    <xf numFmtId="166" fontId="10" fillId="3" borderId="39" xfId="2" applyNumberFormat="1" applyFont="1" applyFill="1" applyBorder="1" applyAlignment="1">
      <alignment horizontal="center" vertical="center" wrapText="1"/>
    </xf>
    <xf numFmtId="0" fontId="0" fillId="0" borderId="0" xfId="0" applyAlignment="1"/>
    <xf numFmtId="166" fontId="19" fillId="5" borderId="28" xfId="2" applyNumberFormat="1" applyFont="1" applyFill="1" applyBorder="1" applyAlignment="1">
      <alignment horizontal="center" vertical="center" wrapText="1"/>
    </xf>
    <xf numFmtId="166" fontId="19" fillId="5" borderId="33" xfId="2" applyNumberFormat="1" applyFont="1" applyFill="1" applyBorder="1" applyAlignment="1">
      <alignment horizontal="center" vertical="center" wrapText="1"/>
    </xf>
    <xf numFmtId="166" fontId="19" fillId="5" borderId="29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10" fillId="0" borderId="32" xfId="2" applyNumberFormat="1" applyFont="1" applyBorder="1" applyAlignment="1">
      <alignment horizontal="center" vertical="center" wrapText="1"/>
    </xf>
    <xf numFmtId="4" fontId="10" fillId="0" borderId="15" xfId="2" applyNumberFormat="1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4" fontId="10" fillId="0" borderId="30" xfId="2" applyNumberFormat="1" applyFont="1" applyBorder="1" applyAlignment="1">
      <alignment horizontal="center" vertical="center" wrapText="1"/>
    </xf>
    <xf numFmtId="4" fontId="10" fillId="0" borderId="14" xfId="2" applyNumberFormat="1" applyFont="1" applyBorder="1" applyAlignment="1">
      <alignment horizontal="center" vertical="center" wrapText="1"/>
    </xf>
    <xf numFmtId="4" fontId="10" fillId="0" borderId="31" xfId="2" applyNumberFormat="1" applyFont="1" applyBorder="1" applyAlignment="1">
      <alignment horizontal="center" vertical="center" wrapText="1"/>
    </xf>
    <xf numFmtId="4" fontId="10" fillId="0" borderId="16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7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4" fontId="10" fillId="0" borderId="7" xfId="2" applyNumberFormat="1" applyFont="1" applyBorder="1" applyAlignment="1">
      <alignment horizontal="center" vertical="center" wrapText="1"/>
    </xf>
    <xf numFmtId="4" fontId="10" fillId="0" borderId="11" xfId="2" applyNumberFormat="1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left" vertical="center" wrapText="1"/>
    </xf>
    <xf numFmtId="0" fontId="10" fillId="3" borderId="19" xfId="2" applyFont="1" applyFill="1" applyBorder="1" applyAlignment="1">
      <alignment horizontal="left" vertical="center" wrapText="1"/>
    </xf>
    <xf numFmtId="0" fontId="10" fillId="3" borderId="25" xfId="2" applyFont="1" applyFill="1" applyBorder="1" applyAlignment="1">
      <alignment horizontal="left" vertical="center" wrapText="1"/>
    </xf>
    <xf numFmtId="0" fontId="10" fillId="3" borderId="12" xfId="2" applyFont="1" applyFill="1" applyBorder="1" applyAlignment="1">
      <alignment horizontal="left" vertical="center" wrapText="1"/>
    </xf>
    <xf numFmtId="0" fontId="14" fillId="5" borderId="8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9" fillId="3" borderId="3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38" xfId="2" applyFont="1" applyFill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Normalny 2" xfId="2" xr:uid="{691D1D50-F1D8-41C0-A055-46A197D4B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DC71-E3B8-4A5E-BB4B-FD2214865A9A}">
  <sheetPr>
    <pageSetUpPr fitToPage="1"/>
  </sheetPr>
  <dimension ref="A2:V30"/>
  <sheetViews>
    <sheetView tabSelected="1" zoomScale="80" zoomScaleNormal="80" workbookViewId="0">
      <selection activeCell="Q7" sqref="Q7"/>
    </sheetView>
  </sheetViews>
  <sheetFormatPr defaultRowHeight="15"/>
  <cols>
    <col min="2" max="2" width="13.42578125" customWidth="1"/>
    <col min="3" max="3" width="18.5703125" customWidth="1"/>
    <col min="4" max="4" width="15.140625" customWidth="1"/>
    <col min="5" max="5" width="13.7109375" customWidth="1"/>
    <col min="7" max="7" width="14" customWidth="1"/>
    <col min="8" max="8" width="14.28515625" customWidth="1"/>
    <col min="9" max="9" width="15" customWidth="1"/>
    <col min="10" max="10" width="16" customWidth="1"/>
    <col min="11" max="11" width="16.7109375" customWidth="1"/>
    <col min="12" max="12" width="16.140625" customWidth="1"/>
    <col min="13" max="13" width="17.7109375" customWidth="1"/>
    <col min="16" max="16" width="13" customWidth="1"/>
    <col min="17" max="17" width="14.5703125" customWidth="1"/>
    <col min="18" max="18" width="11.140625" customWidth="1"/>
    <col min="19" max="19" width="11" customWidth="1"/>
    <col min="20" max="20" width="19.140625" customWidth="1"/>
    <col min="21" max="21" width="11.85546875" customWidth="1"/>
    <col min="22" max="22" width="15.42578125" customWidth="1"/>
  </cols>
  <sheetData>
    <row r="2" spans="1:22" ht="18.75">
      <c r="A2" s="1"/>
      <c r="B2" s="2" t="s">
        <v>29</v>
      </c>
      <c r="C2" s="3"/>
      <c r="D2" s="4"/>
      <c r="E2" s="5"/>
      <c r="F2" s="5"/>
      <c r="G2" s="5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>
      <c r="A3" s="1"/>
      <c r="B3" s="60" t="s">
        <v>43</v>
      </c>
      <c r="C3" s="61"/>
      <c r="D3" s="7"/>
      <c r="E3" s="8"/>
      <c r="F3" s="8"/>
      <c r="G3" s="8"/>
      <c r="H3" s="6"/>
      <c r="I3" s="6"/>
      <c r="J3" s="70" t="s">
        <v>38</v>
      </c>
      <c r="K3" s="70"/>
      <c r="L3" s="70"/>
      <c r="M3" s="70"/>
      <c r="N3" s="47"/>
      <c r="O3" s="47"/>
      <c r="P3" s="47"/>
      <c r="Q3" s="47"/>
      <c r="R3" s="33"/>
      <c r="S3" s="33"/>
      <c r="T3" s="33"/>
      <c r="U3" s="33"/>
      <c r="V3" s="33"/>
    </row>
    <row r="4" spans="1:22" ht="32.25" customHeight="1">
      <c r="A4" s="1"/>
      <c r="B4" s="61"/>
      <c r="C4" s="61"/>
      <c r="D4" s="7"/>
      <c r="E4" s="8"/>
      <c r="F4" s="8"/>
      <c r="G4" s="8"/>
      <c r="H4" s="8"/>
      <c r="I4" s="8"/>
      <c r="J4" s="8"/>
      <c r="N4" s="8"/>
      <c r="O4" s="8"/>
    </row>
    <row r="5" spans="1:22" ht="15.75" thickBot="1">
      <c r="A5" s="8"/>
      <c r="C5" s="8"/>
      <c r="D5" s="8"/>
      <c r="E5" s="8"/>
      <c r="F5" s="8"/>
      <c r="G5" s="8"/>
      <c r="H5" s="8"/>
      <c r="I5" s="8"/>
      <c r="J5" s="8"/>
      <c r="N5" s="8"/>
      <c r="O5" s="8"/>
    </row>
    <row r="6" spans="1:22" ht="15" customHeight="1">
      <c r="A6" s="51" t="s">
        <v>46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8"/>
      <c r="O6" s="8"/>
    </row>
    <row r="7" spans="1:22" ht="56.25" customHeight="1" thickBot="1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8"/>
      <c r="O7" s="8"/>
    </row>
    <row r="8" spans="1:22" ht="30.75" customHeight="1" thickBot="1">
      <c r="A8" s="57" t="s">
        <v>42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8"/>
      <c r="O8" s="8"/>
    </row>
    <row r="9" spans="1:22">
      <c r="A9" s="71" t="s">
        <v>0</v>
      </c>
      <c r="B9" s="73" t="s">
        <v>1</v>
      </c>
      <c r="C9" s="74"/>
      <c r="D9" s="77" t="s">
        <v>2</v>
      </c>
      <c r="E9" s="79" t="s">
        <v>3</v>
      </c>
      <c r="F9" s="81" t="s">
        <v>4</v>
      </c>
      <c r="G9" s="64" t="s">
        <v>5</v>
      </c>
      <c r="H9" s="79" t="s">
        <v>36</v>
      </c>
      <c r="I9" s="64" t="s">
        <v>41</v>
      </c>
      <c r="J9" s="66" t="s">
        <v>6</v>
      </c>
      <c r="K9" s="68" t="s">
        <v>7</v>
      </c>
      <c r="L9" s="62" t="s">
        <v>8</v>
      </c>
      <c r="M9" s="62" t="s">
        <v>9</v>
      </c>
    </row>
    <row r="10" spans="1:22" ht="69" customHeight="1" thickBot="1">
      <c r="A10" s="72"/>
      <c r="B10" s="75"/>
      <c r="C10" s="76"/>
      <c r="D10" s="78"/>
      <c r="E10" s="80"/>
      <c r="F10" s="82"/>
      <c r="G10" s="65"/>
      <c r="H10" s="80"/>
      <c r="I10" s="65"/>
      <c r="J10" s="67"/>
      <c r="K10" s="69"/>
      <c r="L10" s="63"/>
      <c r="M10" s="63"/>
    </row>
    <row r="11" spans="1:22" ht="15.75" thickBot="1">
      <c r="A11" s="9" t="s">
        <v>10</v>
      </c>
      <c r="B11" s="87" t="s">
        <v>11</v>
      </c>
      <c r="C11" s="88"/>
      <c r="D11" s="10" t="s">
        <v>12</v>
      </c>
      <c r="E11" s="11" t="s">
        <v>13</v>
      </c>
      <c r="F11" s="10" t="s">
        <v>14</v>
      </c>
      <c r="G11" s="11" t="s">
        <v>15</v>
      </c>
      <c r="H11" s="10" t="s">
        <v>16</v>
      </c>
      <c r="I11" s="11" t="s">
        <v>17</v>
      </c>
      <c r="J11" s="10" t="s">
        <v>45</v>
      </c>
      <c r="K11" s="11" t="s">
        <v>18</v>
      </c>
      <c r="L11" s="10" t="s">
        <v>19</v>
      </c>
      <c r="M11" s="11" t="s">
        <v>20</v>
      </c>
    </row>
    <row r="12" spans="1:22" ht="15.75" customHeight="1" thickBot="1">
      <c r="A12" s="89" t="s">
        <v>30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22" ht="15.75" customHeight="1" thickBot="1">
      <c r="A13" s="89" t="s">
        <v>31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1"/>
    </row>
    <row r="14" spans="1:22" ht="49.5" customHeight="1">
      <c r="A14" s="102">
        <v>1</v>
      </c>
      <c r="B14" s="104" t="s">
        <v>25</v>
      </c>
      <c r="C14" s="37" t="s">
        <v>32</v>
      </c>
      <c r="D14" s="38">
        <v>20</v>
      </c>
      <c r="E14" s="39"/>
      <c r="F14" s="40"/>
      <c r="G14" s="41">
        <f>ROUND(E14*(1+F14),2)</f>
        <v>0</v>
      </c>
      <c r="H14" s="42">
        <v>1</v>
      </c>
      <c r="I14" s="43">
        <v>1</v>
      </c>
      <c r="J14" s="44">
        <f>ROUND(D14*E14,2)*(H14+I14)</f>
        <v>0</v>
      </c>
      <c r="K14" s="45">
        <f t="shared" ref="K14:K22" si="0">L14-J14</f>
        <v>0</v>
      </c>
      <c r="L14" s="46">
        <f>ROUND(D14*G14,2)*(H14+I14)</f>
        <v>0</v>
      </c>
      <c r="M14" s="36" t="s">
        <v>23</v>
      </c>
    </row>
    <row r="15" spans="1:22" ht="41.25" customHeight="1">
      <c r="A15" s="103"/>
      <c r="B15" s="92"/>
      <c r="C15" s="25" t="s">
        <v>27</v>
      </c>
      <c r="D15" s="13">
        <v>1</v>
      </c>
      <c r="E15" s="39"/>
      <c r="F15" s="40"/>
      <c r="G15" s="41">
        <f t="shared" ref="G15:G22" si="1">ROUND(E15*(1+F15),2)</f>
        <v>0</v>
      </c>
      <c r="H15" s="14">
        <v>1</v>
      </c>
      <c r="I15" s="15">
        <v>1</v>
      </c>
      <c r="J15" s="44">
        <f>ROUND(D15*E15,2)*(H15+I15)</f>
        <v>0</v>
      </c>
      <c r="K15" s="17">
        <f>L15-J15</f>
        <v>0</v>
      </c>
      <c r="L15" s="46">
        <f>ROUND(D15*G15,2)*(H15+I15)</f>
        <v>0</v>
      </c>
      <c r="M15" s="19" t="s">
        <v>23</v>
      </c>
    </row>
    <row r="16" spans="1:22" ht="36.75" customHeight="1">
      <c r="A16" s="103"/>
      <c r="B16" s="92"/>
      <c r="C16" s="21" t="s">
        <v>33</v>
      </c>
      <c r="D16" s="27">
        <v>2</v>
      </c>
      <c r="E16" s="39"/>
      <c r="F16" s="40"/>
      <c r="G16" s="41">
        <f t="shared" si="1"/>
        <v>0</v>
      </c>
      <c r="H16" s="14">
        <v>1</v>
      </c>
      <c r="I16" s="15" t="s">
        <v>22</v>
      </c>
      <c r="J16" s="16">
        <f>ROUND(D16*E16,2)*H16</f>
        <v>0</v>
      </c>
      <c r="K16" s="17">
        <f t="shared" si="0"/>
        <v>0</v>
      </c>
      <c r="L16" s="18">
        <f>ROUND(D16*G16,2)*H16</f>
        <v>0</v>
      </c>
      <c r="M16" s="19" t="s">
        <v>26</v>
      </c>
    </row>
    <row r="17" spans="1:21" ht="36" customHeight="1">
      <c r="A17" s="12">
        <v>2</v>
      </c>
      <c r="B17" s="92" t="s">
        <v>21</v>
      </c>
      <c r="C17" s="93"/>
      <c r="D17" s="13">
        <v>2</v>
      </c>
      <c r="E17" s="39"/>
      <c r="F17" s="40"/>
      <c r="G17" s="41">
        <f t="shared" si="1"/>
        <v>0</v>
      </c>
      <c r="H17" s="14">
        <v>1</v>
      </c>
      <c r="I17" s="15" t="s">
        <v>22</v>
      </c>
      <c r="J17" s="16">
        <f>ROUND(D17*E17,2)*H17</f>
        <v>0</v>
      </c>
      <c r="K17" s="17">
        <f t="shared" si="0"/>
        <v>0</v>
      </c>
      <c r="L17" s="18">
        <f>ROUND(D17*G17,2)*H17</f>
        <v>0</v>
      </c>
      <c r="M17" s="19" t="s">
        <v>23</v>
      </c>
    </row>
    <row r="18" spans="1:21" ht="66.75" customHeight="1">
      <c r="A18" s="12">
        <v>3</v>
      </c>
      <c r="B18" s="92" t="s">
        <v>28</v>
      </c>
      <c r="C18" s="93"/>
      <c r="D18" s="27">
        <v>0.5</v>
      </c>
      <c r="E18" s="39"/>
      <c r="F18" s="40"/>
      <c r="G18" s="41">
        <f t="shared" si="1"/>
        <v>0</v>
      </c>
      <c r="H18" s="14">
        <v>1</v>
      </c>
      <c r="I18" s="15" t="s">
        <v>22</v>
      </c>
      <c r="J18" s="16">
        <f>ROUND(D18*E18,2)*H18</f>
        <v>0</v>
      </c>
      <c r="K18" s="17">
        <f t="shared" si="0"/>
        <v>0</v>
      </c>
      <c r="L18" s="18">
        <f>ROUND(D18*G18,2)*H18</f>
        <v>0</v>
      </c>
      <c r="M18" s="19" t="s">
        <v>23</v>
      </c>
    </row>
    <row r="19" spans="1:21" ht="71.25" customHeight="1">
      <c r="A19" s="12">
        <v>4</v>
      </c>
      <c r="B19" s="92" t="s">
        <v>37</v>
      </c>
      <c r="C19" s="93"/>
      <c r="D19" s="13">
        <v>3</v>
      </c>
      <c r="E19" s="39"/>
      <c r="F19" s="40"/>
      <c r="G19" s="41">
        <f t="shared" si="1"/>
        <v>0</v>
      </c>
      <c r="H19" s="14">
        <v>1</v>
      </c>
      <c r="I19" s="15">
        <v>1</v>
      </c>
      <c r="J19" s="16">
        <f>ROUND(D19*E19,2)*(H19+I19)</f>
        <v>0</v>
      </c>
      <c r="K19" s="17">
        <f>L19-J19</f>
        <v>0</v>
      </c>
      <c r="L19" s="18">
        <f>ROUND(D19*G19,2)*(H19+I19)</f>
        <v>0</v>
      </c>
      <c r="M19" s="20" t="s">
        <v>24</v>
      </c>
    </row>
    <row r="20" spans="1:21" ht="41.25" customHeight="1">
      <c r="A20" s="12">
        <v>5</v>
      </c>
      <c r="B20" s="92" t="s">
        <v>34</v>
      </c>
      <c r="C20" s="93"/>
      <c r="D20" s="30">
        <v>2</v>
      </c>
      <c r="E20" s="39"/>
      <c r="F20" s="40"/>
      <c r="G20" s="41">
        <f t="shared" si="1"/>
        <v>0</v>
      </c>
      <c r="H20" s="14">
        <v>1</v>
      </c>
      <c r="I20" s="15" t="s">
        <v>22</v>
      </c>
      <c r="J20" s="16">
        <f>ROUND(D20*E20,2)*H20</f>
        <v>0</v>
      </c>
      <c r="K20" s="17">
        <f t="shared" si="0"/>
        <v>0</v>
      </c>
      <c r="L20" s="18">
        <f>ROUND(D20*G20,2)*H20</f>
        <v>0</v>
      </c>
      <c r="M20" s="20" t="s">
        <v>23</v>
      </c>
    </row>
    <row r="21" spans="1:21" ht="30.75" customHeight="1">
      <c r="A21" s="12">
        <v>6</v>
      </c>
      <c r="B21" s="92" t="s">
        <v>34</v>
      </c>
      <c r="C21" s="93"/>
      <c r="D21" s="31">
        <v>2</v>
      </c>
      <c r="E21" s="39"/>
      <c r="F21" s="40"/>
      <c r="G21" s="41">
        <f t="shared" si="1"/>
        <v>0</v>
      </c>
      <c r="H21" s="14">
        <v>1</v>
      </c>
      <c r="I21" s="15" t="s">
        <v>22</v>
      </c>
      <c r="J21" s="16">
        <f>ROUND(D21*E21,2)*H21</f>
        <v>0</v>
      </c>
      <c r="K21" s="17">
        <f t="shared" si="0"/>
        <v>0</v>
      </c>
      <c r="L21" s="18">
        <f>ROUND(D21*G21,2)*H21</f>
        <v>0</v>
      </c>
      <c r="M21" s="19" t="s">
        <v>23</v>
      </c>
    </row>
    <row r="22" spans="1:21" ht="29.25" customHeight="1" thickBot="1">
      <c r="A22" s="28">
        <v>7</v>
      </c>
      <c r="B22" s="94" t="s">
        <v>34</v>
      </c>
      <c r="C22" s="95"/>
      <c r="D22" s="22">
        <v>6</v>
      </c>
      <c r="E22" s="39"/>
      <c r="F22" s="40"/>
      <c r="G22" s="41">
        <f t="shared" si="1"/>
        <v>0</v>
      </c>
      <c r="H22" s="26">
        <v>1</v>
      </c>
      <c r="I22" s="23" t="s">
        <v>22</v>
      </c>
      <c r="J22" s="16">
        <f>ROUND(D22*E22,2)*H22</f>
        <v>0</v>
      </c>
      <c r="K22" s="32">
        <f t="shared" si="0"/>
        <v>0</v>
      </c>
      <c r="L22" s="18">
        <f>ROUND(D22*G22,2)*H22</f>
        <v>0</v>
      </c>
      <c r="M22" s="24" t="s">
        <v>23</v>
      </c>
    </row>
    <row r="23" spans="1:21" ht="30" customHeight="1" thickBot="1">
      <c r="A23" s="96" t="s">
        <v>35</v>
      </c>
      <c r="B23" s="97"/>
      <c r="C23" s="97"/>
      <c r="D23" s="98"/>
      <c r="E23" s="99"/>
      <c r="F23" s="100"/>
      <c r="G23" s="100"/>
      <c r="H23" s="35"/>
      <c r="I23" s="35"/>
      <c r="J23" s="48">
        <f>SUM(J14:J22)</f>
        <v>0</v>
      </c>
      <c r="K23" s="49">
        <f>SUM(K14:K22)</f>
        <v>0</v>
      </c>
      <c r="L23" s="50">
        <f>SUM(L14:L22)</f>
        <v>0</v>
      </c>
      <c r="M23" s="29"/>
    </row>
    <row r="27" spans="1:21" ht="15.75">
      <c r="A27" s="6" t="s">
        <v>40</v>
      </c>
      <c r="B27" s="6"/>
      <c r="C27" s="6"/>
      <c r="D27" s="6"/>
      <c r="E27" s="6"/>
      <c r="F27" s="6"/>
      <c r="G27" s="6"/>
      <c r="H27" s="6"/>
      <c r="M27" s="101"/>
      <c r="N27" s="101"/>
      <c r="O27" s="101"/>
      <c r="P27" s="101"/>
      <c r="Q27" s="101"/>
      <c r="R27" s="101"/>
      <c r="S27" s="101"/>
      <c r="T27" s="101"/>
      <c r="U27" s="101"/>
    </row>
    <row r="30" spans="1:21" ht="76.5" customHeight="1">
      <c r="A30" s="83" t="s">
        <v>39</v>
      </c>
      <c r="B30" s="83"/>
      <c r="C30" s="83"/>
      <c r="D30" s="83"/>
      <c r="E30" s="83"/>
      <c r="F30" s="83"/>
      <c r="G30" s="83"/>
      <c r="I30" s="84" t="s">
        <v>44</v>
      </c>
      <c r="J30" s="85"/>
      <c r="K30" s="85"/>
      <c r="L30" s="85"/>
      <c r="M30" s="86"/>
      <c r="R30" s="34"/>
    </row>
  </sheetData>
  <mergeCells count="32">
    <mergeCell ref="A30:G30"/>
    <mergeCell ref="I30:M30"/>
    <mergeCell ref="B11:C11"/>
    <mergeCell ref="A12:M12"/>
    <mergeCell ref="A13:M13"/>
    <mergeCell ref="B21:C21"/>
    <mergeCell ref="B22:C22"/>
    <mergeCell ref="A23:D23"/>
    <mergeCell ref="E23:G23"/>
    <mergeCell ref="M27:U27"/>
    <mergeCell ref="B17:C17"/>
    <mergeCell ref="B18:C18"/>
    <mergeCell ref="B19:C19"/>
    <mergeCell ref="A14:A16"/>
    <mergeCell ref="B14:B16"/>
    <mergeCell ref="B20:C20"/>
    <mergeCell ref="A6:M7"/>
    <mergeCell ref="A8:M8"/>
    <mergeCell ref="B3:C4"/>
    <mergeCell ref="M9:M10"/>
    <mergeCell ref="I9:I10"/>
    <mergeCell ref="J9:J10"/>
    <mergeCell ref="K9:K10"/>
    <mergeCell ref="J3:M3"/>
    <mergeCell ref="A9:A10"/>
    <mergeCell ref="B9:C10"/>
    <mergeCell ref="D9:D10"/>
    <mergeCell ref="E9:E10"/>
    <mergeCell ref="F9:F10"/>
    <mergeCell ref="G9:G10"/>
    <mergeCell ref="H9:H10"/>
    <mergeCell ref="L9:L10"/>
  </mergeCells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3C044A2-B592-436D-8833-BC8D29EE7CB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Katarzyna</dc:creator>
  <cp:lastModifiedBy>Nowak Katarzyna</cp:lastModifiedBy>
  <cp:lastPrinted>2025-04-01T11:02:44Z</cp:lastPrinted>
  <dcterms:created xsi:type="dcterms:W3CDTF">2025-03-28T09:42:53Z</dcterms:created>
  <dcterms:modified xsi:type="dcterms:W3CDTF">2025-04-01T11:02:48Z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0936fc77-2dc7-4b26-8ad9-b7f199b6ac7c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Qc7rVp+tYQYfEEm0OFZxb0v9qU93m46q</vt:lpwstr>
  </property>
  <property fmtid="{D5CDD505-2E9C-101B-9397-08002B2CF9AE}" pid="7" name="bjClsUserRVM">
    <vt:lpwstr>[]</vt:lpwstr>
  </property>
</Properties>
</file>