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alkulator dla Gminy Boguszów G" sheetId="1" state="visible" r:id="rId2"/>
  </sheets>
  <definedNames>
    <definedName function="false" hidden="false" localSheetId="0" name="_xlnm.Print_Area" vbProcedure="false">'kalkulator dla Gminy Boguszów G'!$A$1:$K$4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<sst xmlns="http://schemas.openxmlformats.org/spreadsheetml/2006/main" count="25" uniqueCount="22">
  <si>
    <t xml:space="preserve">Załącznik nr 6 do SWZ - kalkulator </t>
  </si>
  <si>
    <t xml:space="preserve">„Kompleksowa dostawa energii elektrycznej dla Gminy Boguszów Gorce i jej jednostek organizacyjnych”</t>
  </si>
  <si>
    <t xml:space="preserve">Lp.</t>
  </si>
  <si>
    <t xml:space="preserve">Oznaczenie składnika cenowego</t>
  </si>
  <si>
    <t xml:space="preserve">Ilość energii elektrycznej (kWh) </t>
  </si>
  <si>
    <t xml:space="preserve">Cena jednostkowa netto w zł. (do czterech miejsc po przecinku)</t>
  </si>
  <si>
    <t xml:space="preserve">Wartość netto w zł. (dwa miejsca po przecinku) 
kol. 3 x kol. 4</t>
  </si>
  <si>
    <t xml:space="preserve">Podatek VAT</t>
  </si>
  <si>
    <t xml:space="preserve">Wartość brutto w zł.(dwa miejsca po przecinku)
 kol. 5 + kol. 7</t>
  </si>
  <si>
    <t xml:space="preserve">%</t>
  </si>
  <si>
    <t xml:space="preserve">kwota w zł (dwa miejsca po przecinku) kol. 5 x 23%</t>
  </si>
  <si>
    <t xml:space="preserve">ENERGIA CZYNNA WRAZ Z USŁUGĄ DYSTRYBUCJI</t>
  </si>
  <si>
    <t xml:space="preserve">Energia elektryczna (czynna)  dla Taryf  CXX  i BXX -  od 01.01.2025 do 31.12.2025 r. </t>
  </si>
  <si>
    <t xml:space="preserve">Prawo opcji 20% ilości energii dla zamówienia podstawowego dla Taryf CXX i BXX - od 01.01.2025 do 31.12.2025 r.</t>
  </si>
  <si>
    <t xml:space="preserve">Wartość usługi dystrybucji za okres od 01.01.2025 r. do 31.12.2025 r. (wartość wyliczona przez Zamawiającego na podstawie obowiązujących przepisów prawa oraz stawek, Wykonawca nie modyfikuje kwoty za usługę dystrybucji)</t>
  </si>
  <si>
    <t xml:space="preserve">x</t>
  </si>
  <si>
    <t xml:space="preserve">Razem brutto (suma poz. 1-3)</t>
  </si>
  <si>
    <t xml:space="preserve">Wykonawca może skorzystać z przygotowanego przez Zamawiającego kalkulatora stanowiącego Załącznik nr 6 do SWZ, przy czym  wyliczenia z kalkulatora nie  stanowią podstawy do jakichkolwiek roszczeń Wykonawcy w stosunku do Zamawiającego i sam kalkulator nie stanowi załącznika do oferty. </t>
  </si>
  <si>
    <t xml:space="preserve">z prawem opcji</t>
  </si>
  <si>
    <t xml:space="preserve">suma brutto</t>
  </si>
  <si>
    <t xml:space="preserve">suma netto</t>
  </si>
  <si>
    <t xml:space="preserve">wartość w Euro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</si>
</sst>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%"/>
    <numFmt numFmtId="166" formatCode="#,##0"/>
    <numFmt numFmtId="167" formatCode="0.0000"/>
    <numFmt numFmtId="168" formatCode="#,##0.00"/>
  </numFmts>
  <fonts count="9">
    <font>
      <sz val="11"/>
      <color rgb="FF000000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name val="Calibri"/>
      <family val="2"/>
      <charset val="238"/>
    </font>
    <font>
      <b val="true"/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7E6E6"/>
        <bgColor rgb="FFFFFFFF"/>
      </patternFill>
    </fill>
    <fill>
      <patternFill patternType="solid">
        <fgColor rgb="FFFFFFFF"/>
        <bgColor rgb="FFE7E6E6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2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4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4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3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3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4" fillId="3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4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S24"/>
  <sheetViews>
    <sheetView showFormulas="false" showGridLines="fals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C24" activeCellId="0" sqref="C24"/>
    </sheetView>
  </sheetViews>
  <sheetFormatPr defaultColWidth="9.34375" defaultRowHeight="14.4" zeroHeight="false" outlineLevelRow="0" outlineLevelCol="0"/>
  <cols>
    <col collapsed="false" customWidth="true" hidden="false" outlineLevel="0" max="1" min="1" style="1" width="5.66"/>
    <col collapsed="false" customWidth="true" hidden="false" outlineLevel="0" max="2" min="2" style="1" width="6.66"/>
    <col collapsed="false" customWidth="true" hidden="false" outlineLevel="0" max="3" min="3" style="1" width="69.89"/>
    <col collapsed="false" customWidth="true" hidden="false" outlineLevel="0" max="4" min="4" style="1" width="13.66"/>
    <col collapsed="false" customWidth="true" hidden="false" outlineLevel="0" max="5" min="5" style="1" width="11.11"/>
    <col collapsed="false" customWidth="true" hidden="false" outlineLevel="0" max="6" min="6" style="1" width="14.66"/>
    <col collapsed="false" customWidth="true" hidden="false" outlineLevel="0" max="7" min="7" style="1" width="9.44"/>
    <col collapsed="false" customWidth="true" hidden="false" outlineLevel="0" max="8" min="8" style="1" width="14.34"/>
    <col collapsed="false" customWidth="true" hidden="false" outlineLevel="0" max="9" min="9" style="1" width="14.66"/>
    <col collapsed="false" customWidth="true" hidden="false" outlineLevel="0" max="10" min="10" style="1" width="16.89"/>
    <col collapsed="false" customWidth="true" hidden="false" outlineLevel="0" max="11" min="11" style="1" width="15.66"/>
    <col collapsed="false" customWidth="true" hidden="false" outlineLevel="0" max="12" min="12" style="1" width="74"/>
    <col collapsed="false" customWidth="true" hidden="false" outlineLevel="0" max="13" min="13" style="1" width="38.33"/>
    <col collapsed="false" customWidth="true" hidden="false" outlineLevel="0" max="14" min="14" style="1" width="14.01"/>
    <col collapsed="false" customWidth="true" hidden="false" outlineLevel="0" max="15" min="15" style="1" width="11.33"/>
    <col collapsed="false" customWidth="true" hidden="false" outlineLevel="0" max="16" min="16" style="1" width="13.44"/>
    <col collapsed="false" customWidth="true" hidden="false" outlineLevel="0" max="17" min="17" style="1" width="14.44"/>
    <col collapsed="false" customWidth="true" hidden="false" outlineLevel="0" max="18" min="18" style="1" width="15.34"/>
    <col collapsed="false" customWidth="true" hidden="false" outlineLevel="0" max="19" min="19" style="1" width="12.66"/>
    <col collapsed="false" customWidth="true" hidden="false" outlineLevel="0" max="20" min="20" style="1" width="12.56"/>
    <col collapsed="false" customWidth="true" hidden="false" outlineLevel="0" max="21" min="21" style="1" width="13.55"/>
    <col collapsed="false" customWidth="false" hidden="false" outlineLevel="0" max="1024" min="22" style="1" width="9.33"/>
  </cols>
  <sheetData>
    <row r="1" customFormat="false" ht="26.4" hidden="false" customHeight="true" outlineLevel="0" collapsed="false">
      <c r="A1" s="2"/>
      <c r="B1" s="3" t="s">
        <v>0</v>
      </c>
      <c r="C1" s="3"/>
      <c r="D1" s="3"/>
      <c r="E1" s="3"/>
      <c r="F1" s="3"/>
      <c r="G1" s="3"/>
      <c r="H1" s="3"/>
      <c r="I1" s="3"/>
      <c r="J1" s="2"/>
      <c r="K1" s="2"/>
    </row>
    <row r="2" customFormat="false" ht="14.4" hidden="false" customHeight="false" outlineLevel="0" collapsed="false">
      <c r="A2" s="4"/>
      <c r="B2" s="5" t="s">
        <v>1</v>
      </c>
      <c r="C2" s="5"/>
      <c r="D2" s="5"/>
      <c r="E2" s="5"/>
      <c r="F2" s="5"/>
      <c r="G2" s="5"/>
      <c r="H2" s="5"/>
      <c r="I2" s="5"/>
      <c r="J2" s="4"/>
      <c r="K2" s="4"/>
    </row>
    <row r="3" customFormat="false" ht="14.4" hidden="false" customHeight="false" outlineLevel="0" collapsed="false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false" ht="14.4" hidden="false" customHeight="false" outlineLevel="0" collapsed="false">
      <c r="B4" s="6"/>
      <c r="C4" s="6"/>
      <c r="D4" s="7"/>
    </row>
    <row r="5" s="8" customFormat="true" ht="14.4" hidden="false" customHeight="true" outlineLevel="0" collapsed="false">
      <c r="B5" s="9" t="s">
        <v>2</v>
      </c>
      <c r="C5" s="9" t="s">
        <v>3</v>
      </c>
      <c r="D5" s="9" t="s">
        <v>4</v>
      </c>
      <c r="E5" s="9" t="s">
        <v>5</v>
      </c>
      <c r="F5" s="9" t="s">
        <v>6</v>
      </c>
      <c r="G5" s="10" t="s">
        <v>7</v>
      </c>
      <c r="H5" s="10"/>
      <c r="I5" s="9" t="s">
        <v>8</v>
      </c>
    </row>
    <row r="6" s="8" customFormat="true" ht="14.4" hidden="false" customHeight="false" outlineLevel="0" collapsed="false">
      <c r="B6" s="9"/>
      <c r="C6" s="9"/>
      <c r="D6" s="9"/>
      <c r="E6" s="9"/>
      <c r="F6" s="9"/>
      <c r="G6" s="10"/>
      <c r="H6" s="10"/>
      <c r="I6" s="9"/>
    </row>
    <row r="7" s="8" customFormat="true" ht="75.6" hidden="false" customHeight="true" outlineLevel="0" collapsed="false">
      <c r="B7" s="9"/>
      <c r="C7" s="9"/>
      <c r="D7" s="9"/>
      <c r="E7" s="9"/>
      <c r="F7" s="9"/>
      <c r="G7" s="9" t="s">
        <v>9</v>
      </c>
      <c r="H7" s="9" t="s">
        <v>10</v>
      </c>
      <c r="I7" s="9"/>
    </row>
    <row r="8" s="8" customFormat="true" ht="14.4" hidden="false" customHeight="false" outlineLevel="0" collapsed="false">
      <c r="B8" s="10" t="n">
        <v>1</v>
      </c>
      <c r="C8" s="10" t="n">
        <v>2</v>
      </c>
      <c r="D8" s="10" t="n">
        <v>3</v>
      </c>
      <c r="E8" s="10" t="n">
        <v>4</v>
      </c>
      <c r="F8" s="10" t="n">
        <v>5</v>
      </c>
      <c r="G8" s="10" t="n">
        <v>6</v>
      </c>
      <c r="H8" s="10" t="n">
        <v>7</v>
      </c>
      <c r="I8" s="10" t="n">
        <v>8</v>
      </c>
      <c r="K8" s="11"/>
    </row>
    <row r="9" s="8" customFormat="true" ht="14.4" hidden="false" customHeight="true" outlineLevel="0" collapsed="false">
      <c r="B9" s="12" t="s">
        <v>11</v>
      </c>
      <c r="C9" s="12"/>
      <c r="D9" s="12"/>
      <c r="E9" s="12"/>
      <c r="F9" s="12"/>
      <c r="G9" s="12"/>
      <c r="H9" s="12"/>
      <c r="I9" s="12"/>
    </row>
    <row r="10" customFormat="false" ht="33.6" hidden="false" customHeight="true" outlineLevel="0" collapsed="false">
      <c r="B10" s="13" t="n">
        <v>1</v>
      </c>
      <c r="C10" s="14" t="s">
        <v>12</v>
      </c>
      <c r="D10" s="15" t="n">
        <v>680252</v>
      </c>
      <c r="E10" s="16"/>
      <c r="F10" s="17" t="n">
        <f aca="false">ROUND(D10*E10,2)</f>
        <v>0</v>
      </c>
      <c r="G10" s="17" t="n">
        <v>23</v>
      </c>
      <c r="H10" s="17" t="n">
        <f aca="false">ROUND(F10*0.23,2)</f>
        <v>0</v>
      </c>
      <c r="I10" s="17" t="n">
        <f aca="false">F10+H10</f>
        <v>0</v>
      </c>
      <c r="K10" s="18"/>
    </row>
    <row r="11" customFormat="false" ht="33.6" hidden="false" customHeight="true" outlineLevel="0" collapsed="false">
      <c r="B11" s="19" t="n">
        <v>2</v>
      </c>
      <c r="C11" s="20" t="s">
        <v>13</v>
      </c>
      <c r="D11" s="21" t="n">
        <f aca="false">ROUND(D10*0.2,0)</f>
        <v>136050</v>
      </c>
      <c r="E11" s="22" t="n">
        <f aca="false">E10</f>
        <v>0</v>
      </c>
      <c r="F11" s="23" t="n">
        <f aca="false">ROUND(D11*E11,2)</f>
        <v>0</v>
      </c>
      <c r="G11" s="23" t="n">
        <v>23</v>
      </c>
      <c r="H11" s="23" t="n">
        <f aca="false">ROUND(F11*0.23,2)</f>
        <v>0</v>
      </c>
      <c r="I11" s="23" t="n">
        <f aca="false">F11+H11</f>
        <v>0</v>
      </c>
    </row>
    <row r="12" customFormat="false" ht="63" hidden="false" customHeight="true" outlineLevel="0" collapsed="false">
      <c r="B12" s="24" t="n">
        <v>3</v>
      </c>
      <c r="C12" s="25" t="s">
        <v>14</v>
      </c>
      <c r="D12" s="26" t="s">
        <v>15</v>
      </c>
      <c r="E12" s="27" t="s">
        <v>15</v>
      </c>
      <c r="F12" s="28" t="n">
        <v>315039.22</v>
      </c>
      <c r="G12" s="29" t="n">
        <v>23</v>
      </c>
      <c r="H12" s="29" t="n">
        <f aca="false">ROUND(F12*0.23,2)</f>
        <v>72459.02</v>
      </c>
      <c r="I12" s="29" t="n">
        <f aca="false">ROUND((F12+H12),2)</f>
        <v>387498.24</v>
      </c>
    </row>
    <row r="13" customFormat="false" ht="28.95" hidden="false" customHeight="true" outlineLevel="0" collapsed="false">
      <c r="B13" s="13" t="n">
        <v>4</v>
      </c>
      <c r="C13" s="30" t="s">
        <v>16</v>
      </c>
      <c r="D13" s="31" t="n">
        <f aca="false">SUM(D10:D12)</f>
        <v>816302</v>
      </c>
      <c r="E13" s="32" t="s">
        <v>15</v>
      </c>
      <c r="F13" s="33" t="n">
        <f aca="false">SUM(F10:F12)</f>
        <v>315039.22</v>
      </c>
      <c r="G13" s="33" t="s">
        <v>15</v>
      </c>
      <c r="H13" s="33" t="n">
        <f aca="false">SUM(H10:H12)</f>
        <v>72459.02</v>
      </c>
      <c r="I13" s="33" t="n">
        <f aca="false">SUM(I10:I12)</f>
        <v>387498.24</v>
      </c>
    </row>
    <row r="14" customFormat="false" ht="14.4" hidden="false" customHeight="false" outlineLevel="0" collapsed="false">
      <c r="C14" s="4"/>
      <c r="D14" s="34"/>
      <c r="E14" s="35"/>
      <c r="F14" s="36"/>
      <c r="G14" s="37"/>
      <c r="H14" s="36"/>
      <c r="I14" s="37"/>
    </row>
    <row r="16" customFormat="false" ht="59.4" hidden="false" customHeight="true" outlineLevel="0" collapsed="false">
      <c r="A16" s="2"/>
      <c r="B16" s="12" t="s">
        <v>17</v>
      </c>
      <c r="C16" s="12"/>
      <c r="D16" s="12"/>
      <c r="E16" s="12"/>
      <c r="F16" s="12"/>
      <c r="G16" s="12"/>
      <c r="H16" s="12"/>
      <c r="I16" s="12"/>
      <c r="J16" s="2"/>
      <c r="K16" s="2"/>
    </row>
    <row r="17" customFormat="false" ht="73.2" hidden="false" customHeight="true" outlineLevel="0" collapsed="false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9" customFormat="false" ht="14.4" hidden="false" customHeight="false" outlineLevel="0" collapsed="false">
      <c r="H19" s="18"/>
      <c r="Q19" s="1" t="s">
        <v>18</v>
      </c>
      <c r="R19" s="1" t="s">
        <v>19</v>
      </c>
      <c r="S19" s="18" t="e">
        <f aca="false">I13+#REF!</f>
        <v>#REF!</v>
      </c>
    </row>
    <row r="20" customFormat="false" ht="14.4" hidden="false" customHeight="false" outlineLevel="0" collapsed="false">
      <c r="H20" s="18"/>
      <c r="J20" s="18"/>
      <c r="R20" s="1" t="s">
        <v>20</v>
      </c>
      <c r="S20" s="18" t="e">
        <f aca="false">S19/1.23</f>
        <v>#REF!</v>
      </c>
    </row>
    <row r="21" customFormat="false" ht="14.4" hidden="false" customHeight="false" outlineLevel="0" collapsed="false">
      <c r="H21" s="18"/>
      <c r="J21" s="18"/>
      <c r="R21" s="1" t="s">
        <v>21</v>
      </c>
      <c r="S21" s="18" t="e">
        <f aca="false">ROUND(S20/4.3117,2)</f>
        <v>#REF!</v>
      </c>
    </row>
    <row r="22" customFormat="false" ht="14.4" hidden="false" customHeight="false" outlineLevel="0" collapsed="false">
      <c r="H22" s="18"/>
      <c r="J22" s="18"/>
      <c r="S22" s="18"/>
    </row>
    <row r="23" customFormat="false" ht="14.4" hidden="false" customHeight="false" outlineLevel="0" collapsed="false">
      <c r="J23" s="18"/>
    </row>
    <row r="24" customFormat="false" ht="14.4" hidden="false" customHeight="false" outlineLevel="0" collapsed="false">
      <c r="J24" s="18"/>
      <c r="K24" s="4"/>
    </row>
  </sheetData>
  <mergeCells count="12">
    <mergeCell ref="B1:I1"/>
    <mergeCell ref="B2:I2"/>
    <mergeCell ref="B4:C4"/>
    <mergeCell ref="B5:B7"/>
    <mergeCell ref="C5:C7"/>
    <mergeCell ref="D5:D7"/>
    <mergeCell ref="E5:E7"/>
    <mergeCell ref="F5:F7"/>
    <mergeCell ref="G5:H6"/>
    <mergeCell ref="I5:I7"/>
    <mergeCell ref="B9:I9"/>
    <mergeCell ref="B16:I1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LibreOffice/7.2.2.2$Windows_X86_64 LibreOffice_project/02b2acce88a210515b4a5bb2e46cbfb63fe97d56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pl-PL</dc:language>
  <cp:lastModifiedBy/>
  <dcterms:modified xsi:type="dcterms:W3CDTF">2024-11-20T14:36:31Z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