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 WSCP\11 PRZETARGI 2025\03-25-dzp-pn dostawa leku\"/>
    </mc:Choice>
  </mc:AlternateContent>
  <xr:revisionPtr revIDLastSave="0" documentId="13_ncr:1_{556CDD44-A0A5-4B8F-9443-A50AEC48D0CB}" xr6:coauthVersionLast="47" xr6:coauthVersionMax="47" xr10:uidLastSave="{00000000-0000-0000-0000-000000000000}"/>
  <bookViews>
    <workbookView xWindow="-120" yWindow="-120" windowWidth="29040" windowHeight="15720" tabRatio="500" activeTab="1" xr2:uid="{00000000-000D-0000-FFFF-FFFF00000000}"/>
  </bookViews>
  <sheets>
    <sheet name="Uwagi" sheetId="1" r:id="rId1"/>
    <sheet name="Część 1  durvalumab" sheetId="2" r:id="rId2"/>
    <sheet name="Nowe propozycje Wodzisław" sheetId="3" state="hidden" r:id="rId3"/>
    <sheet name="Nowe propozycje Pilchowice" sheetId="4" state="hidden" r:id="rId4"/>
  </sheets>
  <definedNames>
    <definedName name="Print_Area_0" localSheetId="1">'Część 1  durvalumab'!$A$1:$L$11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" i="2" l="1"/>
  <c r="T7" i="4"/>
  <c r="U7" i="4" s="1"/>
  <c r="R7" i="4"/>
  <c r="S7" i="4" s="1"/>
  <c r="P7" i="4"/>
  <c r="Q7" i="4" s="1"/>
  <c r="T22" i="3"/>
  <c r="M21" i="3"/>
  <c r="N21" i="3" s="1"/>
  <c r="M20" i="3"/>
  <c r="N20" i="3" s="1"/>
  <c r="T19" i="3"/>
  <c r="U19" i="3" s="1"/>
  <c r="R19" i="3"/>
  <c r="S19" i="3" s="1"/>
  <c r="P19" i="3"/>
  <c r="P22" i="3" s="1"/>
  <c r="I19" i="3"/>
  <c r="M19" i="3" s="1"/>
  <c r="N19" i="3" s="1"/>
  <c r="T18" i="3"/>
  <c r="U18" i="3" s="1"/>
  <c r="R18" i="3"/>
  <c r="R22" i="3" s="1"/>
  <c r="Q18" i="3"/>
  <c r="P18" i="3"/>
  <c r="I18" i="3"/>
  <c r="M18" i="3" s="1"/>
  <c r="N18" i="3" s="1"/>
  <c r="I17" i="3"/>
  <c r="M17" i="3" s="1"/>
  <c r="N17" i="3" s="1"/>
  <c r="I16" i="3"/>
  <c r="M16" i="3" s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K6" i="2" l="1"/>
  <c r="K8" i="2" s="1"/>
  <c r="J8" i="2"/>
  <c r="M22" i="3"/>
  <c r="N16" i="3"/>
  <c r="N22" i="3" s="1"/>
  <c r="U22" i="3"/>
  <c r="Q19" i="3"/>
  <c r="Q22" i="3" s="1"/>
  <c r="S18" i="3"/>
  <c r="S22" i="3" s="1"/>
</calcChain>
</file>

<file path=xl/sharedStrings.xml><?xml version="1.0" encoding="utf-8"?>
<sst xmlns="http://schemas.openxmlformats.org/spreadsheetml/2006/main" count="106" uniqueCount="44">
  <si>
    <t>Lp</t>
  </si>
  <si>
    <t>Nazwa pakietu</t>
  </si>
  <si>
    <t>Proponowane minimalne wykonanie umowy</t>
  </si>
  <si>
    <t>50 %</t>
  </si>
  <si>
    <t>40 %</t>
  </si>
  <si>
    <t>1 op leku Afatynib 40 mg</t>
  </si>
  <si>
    <t>1 op</t>
  </si>
  <si>
    <t>1 op leku atezolizumab 1200 mg</t>
  </si>
  <si>
    <t>1 op leku Durvalumab 500 mg</t>
  </si>
  <si>
    <t>1 op leku Pembrolizumab 100 mg</t>
  </si>
  <si>
    <t>1 op leku Nintedanib 150 mg</t>
  </si>
  <si>
    <t>1 op leku Nintedanib 100 mg x 120 szt</t>
  </si>
  <si>
    <t>1 op leku Nivolumab 40 mg</t>
  </si>
  <si>
    <t>Nazwa: Dostawy leku Durvalumab</t>
  </si>
  <si>
    <t xml:space="preserve">Nr sprawy </t>
  </si>
  <si>
    <t>Szpital w Orzeszu *</t>
  </si>
  <si>
    <t>Szpital w Wodzisławiu *</t>
  </si>
  <si>
    <t>Szpital Pilchowice *</t>
  </si>
  <si>
    <t>Razem</t>
  </si>
  <si>
    <t>Nr poz.</t>
  </si>
  <si>
    <t>Nazwa chemiczna leku / dawka</t>
  </si>
  <si>
    <t>Nazwa handlowa leku</t>
  </si>
  <si>
    <t>KOD EAN</t>
  </si>
  <si>
    <t>Dawka / sugerowane opakowanie</t>
  </si>
  <si>
    <t>ilość opak.  Do 12.2025</t>
  </si>
  <si>
    <t>zmiana ilości opakowań (TAK/ NIE)</t>
  </si>
  <si>
    <t>cena jedn netto op handlowego</t>
  </si>
  <si>
    <t>podatek</t>
  </si>
  <si>
    <t>Razem wartość netto</t>
  </si>
  <si>
    <t>Razem wartość brutto</t>
  </si>
  <si>
    <t>Orzesze</t>
  </si>
  <si>
    <t>Wodzisław</t>
  </si>
  <si>
    <t>Pilchowice</t>
  </si>
  <si>
    <t>Durvalumab 500 mg</t>
  </si>
  <si>
    <t>1 op = 1 fiol / 500mg / 10ml</t>
  </si>
  <si>
    <t>Nazwa: Dostawy leków dla szpitali w ramach wspólnego zamówienia szpitali</t>
  </si>
  <si>
    <t>Załącznik nr 4 do SWZ</t>
  </si>
  <si>
    <t>Część nr 19 - Dostawy leków różnych 1</t>
  </si>
  <si>
    <t>ARKUSZ ASORTYMENTOWO-CENOWY</t>
  </si>
  <si>
    <t>Nr poz. nowe</t>
  </si>
  <si>
    <t>ilość opak. na 12 m-cy 2025</t>
  </si>
  <si>
    <t>ilość opakowań na 12 miesięcy</t>
  </si>
  <si>
    <t xml:space="preserve">8% </t>
  </si>
  <si>
    <t xml:space="preserve">Razem  wartość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</si>
</sst>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zł-415];[Red]\-#,##0.00\ [$zł-415]"/>
    <numFmt numFmtId="165" formatCode="_-* #,##0.00&quot; zł&quot;_-;\-* #,##0.00&quot; zł&quot;_-;_-* \-??&quot; zł&quot;_-;_-@"/>
  </numFmts>
  <fonts count="12" x14ac:knownFonts="1">
    <font>
      <sz val="11"/>
      <color rgb="FF000000"/>
      <name val="Calibri"/>
      <charset val="1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FFF2CC"/>
        <bgColor rgb="FFFFFFFF"/>
      </patternFill>
    </fill>
    <fill>
      <patternFill patternType="solid">
        <fgColor rgb="FFD9EAD3"/>
        <bgColor rgb="FFFFF2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" fontId="2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164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/>
    </xf>
    <xf numFmtId="9" fontId="3" fillId="2" borderId="4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0" borderId="5" xfId="0" applyNumberFormat="1" applyFont="1" applyBorder="1" applyAlignment="1">
      <alignment vertical="center"/>
    </xf>
    <xf numFmtId="0" fontId="8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Border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/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3" borderId="0" xfId="0" applyNumberFormat="1" applyFont="1" applyFill="1" applyAlignment="1">
      <alignment horizontal="center" vertical="center" wrapText="1"/>
    </xf>
    <xf numFmtId="1" fontId="5" fillId="4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4" fontId="3" fillId="0" borderId="9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horizontal="right" vertical="center"/>
    </xf>
    <xf numFmtId="164" fontId="7" fillId="0" borderId="11" xfId="0" applyNumberFormat="1" applyFont="1" applyBorder="1" applyAlignment="1">
      <alignment horizontal="right" vertical="center"/>
    </xf>
    <xf numFmtId="4" fontId="6" fillId="0" borderId="9" xfId="0" applyNumberFormat="1" applyFont="1" applyBorder="1"/>
    <xf numFmtId="165" fontId="3" fillId="0" borderId="0" xfId="0" applyNumberFormat="1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1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EAD3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zoomScaleNormal="100" workbookViewId="0">
      <selection activeCell="A2" sqref="A2"/>
    </sheetView>
  </sheetViews>
  <sheetFormatPr defaultColWidth="8.7109375" defaultRowHeight="15" x14ac:dyDescent="0.25"/>
  <cols>
    <col min="1" max="1" width="4.85546875" customWidth="1"/>
    <col min="2" max="2" width="75.140625" customWidth="1"/>
    <col min="3" max="3" width="33.28515625" customWidth="1"/>
    <col min="27" max="1025" width="14.42578125" customWidth="1"/>
  </cols>
  <sheetData>
    <row r="1" spans="1:26" ht="30" x14ac:dyDescent="0.25">
      <c r="A1" s="1" t="s">
        <v>0</v>
      </c>
      <c r="B1" s="2" t="s">
        <v>1</v>
      </c>
      <c r="C1" s="2" t="s">
        <v>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1">
        <v>1</v>
      </c>
      <c r="B2" s="4" t="e">
        <f>#REF!</f>
        <v>#REF!</v>
      </c>
      <c r="C2" s="5" t="s">
        <v>3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A3" s="1">
        <v>2</v>
      </c>
      <c r="B3" s="4" t="e">
        <f>#REF!</f>
        <v>#REF!</v>
      </c>
      <c r="C3" s="5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25">
      <c r="A4" s="1">
        <v>3</v>
      </c>
      <c r="B4" s="4" t="e">
        <f>#REF!</f>
        <v>#REF!</v>
      </c>
      <c r="C4" s="5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1">
        <v>4</v>
      </c>
      <c r="B5" s="4" t="e">
        <f>#REF!</f>
        <v>#REF!</v>
      </c>
      <c r="C5" s="5" t="s">
        <v>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5">
      <c r="A6" s="1">
        <v>5</v>
      </c>
      <c r="B6" s="4" t="e">
        <f>#REF!</f>
        <v>#REF!</v>
      </c>
      <c r="C6" s="5" t="s">
        <v>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5">
      <c r="A7" s="1">
        <v>6</v>
      </c>
      <c r="B7" s="4" t="e">
        <f>#REF!</f>
        <v>#REF!</v>
      </c>
      <c r="C7" s="5" t="s">
        <v>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5">
      <c r="A8" s="1">
        <v>7</v>
      </c>
      <c r="B8" s="4" t="e">
        <f>#REF!</f>
        <v>#REF!</v>
      </c>
      <c r="C8" s="5" t="s">
        <v>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A9" s="1">
        <v>8</v>
      </c>
      <c r="B9" s="6" t="e">
        <f>#REF!</f>
        <v>#REF!</v>
      </c>
      <c r="C9" s="5" t="s">
        <v>3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1">
        <v>9</v>
      </c>
      <c r="B10" s="4" t="e">
        <f>#REF!</f>
        <v>#REF!</v>
      </c>
      <c r="C10" s="5" t="s">
        <v>3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5">
      <c r="A11" s="1">
        <v>10</v>
      </c>
      <c r="B11" s="4" t="e">
        <f>#REF!</f>
        <v>#REF!</v>
      </c>
      <c r="C11" s="5" t="s">
        <v>5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x14ac:dyDescent="0.25">
      <c r="A12" s="1">
        <v>11</v>
      </c>
      <c r="B12" s="4" t="e">
        <f>#REF!</f>
        <v>#REF!</v>
      </c>
      <c r="C12" s="5" t="s">
        <v>3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x14ac:dyDescent="0.25">
      <c r="A13" s="1">
        <v>12</v>
      </c>
      <c r="B13" s="4" t="e">
        <f>#REF!</f>
        <v>#REF!</v>
      </c>
      <c r="C13" s="5" t="s">
        <v>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x14ac:dyDescent="0.25">
      <c r="A14" s="1">
        <v>13</v>
      </c>
      <c r="B14" s="4" t="e">
        <f>#REF!</f>
        <v>#REF!</v>
      </c>
      <c r="C14" s="5" t="s">
        <v>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25">
      <c r="A15" s="1">
        <v>14</v>
      </c>
      <c r="B15" s="4" t="e">
        <f>#REF!</f>
        <v>#REF!</v>
      </c>
      <c r="C15" s="5" t="s">
        <v>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5">
      <c r="A16" s="1">
        <v>15</v>
      </c>
      <c r="B16" s="4" t="e">
        <f>#REF!</f>
        <v>#REF!</v>
      </c>
      <c r="C16" s="5" t="s">
        <v>7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x14ac:dyDescent="0.25">
      <c r="A17" s="1">
        <v>16</v>
      </c>
      <c r="B17" s="4">
        <f>'Część 1  durvalumab'!A4</f>
        <v>0</v>
      </c>
      <c r="C17" s="5" t="s">
        <v>8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A18" s="1">
        <v>17</v>
      </c>
      <c r="B18" s="4" t="e">
        <f>#REF!</f>
        <v>#REF!</v>
      </c>
      <c r="C18" s="5" t="s">
        <v>9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1">
        <v>18</v>
      </c>
      <c r="B19" s="4" t="e">
        <f>#REF!</f>
        <v>#REF!</v>
      </c>
      <c r="C19" s="5" t="s">
        <v>3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5">
      <c r="A20" s="1">
        <v>19</v>
      </c>
      <c r="B20" s="4" t="e">
        <f>#REF!</f>
        <v>#REF!</v>
      </c>
      <c r="C20" s="5" t="s">
        <v>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5">
      <c r="A21" s="1">
        <v>20</v>
      </c>
      <c r="B21" s="4" t="e">
        <f>#REF!</f>
        <v>#REF!</v>
      </c>
      <c r="C21" s="5" t="s">
        <v>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5">
      <c r="A22" s="1">
        <v>21</v>
      </c>
      <c r="B22" s="4" t="e">
        <f>#REF!</f>
        <v>#REF!</v>
      </c>
      <c r="C22" s="5" t="s">
        <v>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5">
      <c r="A23" s="1">
        <v>22</v>
      </c>
      <c r="B23" s="4" t="e">
        <f>#REF!</f>
        <v>#REF!</v>
      </c>
      <c r="C23" s="5" t="s">
        <v>3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5">
      <c r="A24" s="1">
        <v>23</v>
      </c>
      <c r="B24" s="4" t="e">
        <f>#REF!</f>
        <v>#REF!</v>
      </c>
      <c r="C24" s="5" t="s">
        <v>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5">
      <c r="A25" s="1">
        <v>24</v>
      </c>
      <c r="B25" s="4" t="e">
        <f>#REF!</f>
        <v>#REF!</v>
      </c>
      <c r="C25" s="5" t="s">
        <v>3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5">
      <c r="A26" s="1">
        <v>25</v>
      </c>
      <c r="B26" s="4" t="e">
        <f>#REF!</f>
        <v>#REF!</v>
      </c>
      <c r="C26" s="5" t="s">
        <v>10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5">
      <c r="A27" s="1">
        <v>26</v>
      </c>
      <c r="B27" s="4" t="e">
        <f>#REF!</f>
        <v>#REF!</v>
      </c>
      <c r="C27" s="5" t="s">
        <v>11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5">
      <c r="A28" s="1">
        <v>27</v>
      </c>
      <c r="B28" s="4" t="e">
        <f>#REF!</f>
        <v>#REF!</v>
      </c>
      <c r="C28" s="5" t="s">
        <v>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1">
        <v>28</v>
      </c>
      <c r="B29" s="4" t="e">
        <f>#REF!</f>
        <v>#REF!</v>
      </c>
      <c r="C29" s="5" t="s">
        <v>6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5">
      <c r="A30" s="1">
        <v>29</v>
      </c>
      <c r="B30" s="4" t="e">
        <f>#REF!</f>
        <v>#REF!</v>
      </c>
      <c r="C30" s="5" t="s">
        <v>6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1">
        <v>30</v>
      </c>
      <c r="B31" s="4" t="e">
        <f>#REF!</f>
        <v>#REF!</v>
      </c>
      <c r="C31" s="5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8749999999999998" right="0.78749999999999998" top="1.05277777777778" bottom="1.05277777777778" header="0" footer="0"/>
  <pageSetup paperSize="9" orientation="landscape" horizontalDpi="300" verticalDpi="300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A1:Q995"/>
  <sheetViews>
    <sheetView tabSelected="1" zoomScaleNormal="100" workbookViewId="0">
      <selection activeCell="A7" sqref="A7"/>
    </sheetView>
  </sheetViews>
  <sheetFormatPr defaultColWidth="8.7109375" defaultRowHeight="15" x14ac:dyDescent="0.25"/>
  <cols>
    <col min="1" max="1" width="6.5703125" customWidth="1"/>
    <col min="2" max="2" width="15.28515625" customWidth="1"/>
    <col min="3" max="3" width="14.42578125" customWidth="1"/>
    <col min="4" max="4" width="13.140625" customWidth="1"/>
    <col min="6" max="6" width="12" customWidth="1"/>
    <col min="8" max="8" width="8.5703125"/>
    <col min="10" max="10" width="16.5703125" customWidth="1"/>
    <col min="11" max="11" width="15.85546875" customWidth="1"/>
    <col min="14" max="14" width="11.85546875" customWidth="1"/>
    <col min="18" max="1016" width="14.42578125" customWidth="1"/>
  </cols>
  <sheetData>
    <row r="1" spans="1:17" x14ac:dyDescent="0.25">
      <c r="A1" s="7" t="s">
        <v>13</v>
      </c>
      <c r="B1" s="3"/>
      <c r="C1" s="3"/>
      <c r="D1" s="3"/>
      <c r="E1" s="3"/>
      <c r="F1" s="3"/>
      <c r="G1" s="3"/>
      <c r="H1" s="3"/>
      <c r="I1" s="3"/>
      <c r="J1" s="8"/>
      <c r="K1" s="8"/>
      <c r="L1" s="3"/>
      <c r="M1" s="3"/>
      <c r="N1" s="3"/>
      <c r="O1" s="3"/>
      <c r="P1" s="3"/>
      <c r="Q1" s="3"/>
    </row>
    <row r="2" spans="1:17" x14ac:dyDescent="0.25">
      <c r="A2" s="9"/>
      <c r="B2" s="3"/>
      <c r="C2" s="3"/>
      <c r="D2" s="3"/>
      <c r="E2" s="3"/>
      <c r="F2" s="3"/>
      <c r="G2" s="3"/>
      <c r="H2" s="3"/>
      <c r="I2" s="3"/>
      <c r="J2" s="8"/>
      <c r="K2" s="8"/>
      <c r="L2" s="3"/>
      <c r="M2" s="3"/>
      <c r="N2" s="3"/>
      <c r="O2" s="3"/>
      <c r="P2" s="3"/>
      <c r="Q2" s="3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8"/>
      <c r="K3" s="8"/>
      <c r="L3" s="3"/>
      <c r="M3" s="3"/>
      <c r="N3" s="3"/>
      <c r="O3" s="3"/>
      <c r="P3" s="3"/>
      <c r="Q3" s="3"/>
    </row>
    <row r="4" spans="1:17" x14ac:dyDescent="0.25">
      <c r="A4" s="10"/>
      <c r="B4" s="10"/>
      <c r="C4" s="10"/>
      <c r="D4" s="10"/>
      <c r="E4" s="10"/>
      <c r="F4" s="10"/>
      <c r="G4" s="11"/>
      <c r="H4" s="11"/>
      <c r="I4" s="11"/>
      <c r="J4" s="12"/>
      <c r="K4" s="13"/>
      <c r="L4" s="3"/>
      <c r="M4" s="3"/>
      <c r="N4" s="3"/>
      <c r="O4" s="3"/>
      <c r="P4" s="3"/>
      <c r="Q4" s="3"/>
    </row>
    <row r="5" spans="1:17" ht="56.25" x14ac:dyDescent="0.25">
      <c r="A5" s="20" t="s">
        <v>19</v>
      </c>
      <c r="B5" s="20" t="s">
        <v>20</v>
      </c>
      <c r="C5" s="21" t="s">
        <v>21</v>
      </c>
      <c r="D5" s="21" t="s">
        <v>22</v>
      </c>
      <c r="E5" s="20" t="s">
        <v>23</v>
      </c>
      <c r="F5" s="22" t="s">
        <v>24</v>
      </c>
      <c r="G5" s="20" t="s">
        <v>25</v>
      </c>
      <c r="H5" s="23" t="s">
        <v>26</v>
      </c>
      <c r="I5" s="20" t="s">
        <v>27</v>
      </c>
      <c r="J5" s="24" t="s">
        <v>28</v>
      </c>
      <c r="K5" s="25" t="s">
        <v>29</v>
      </c>
      <c r="L5" s="3"/>
      <c r="M5" s="3"/>
      <c r="N5" s="3"/>
      <c r="O5" s="3"/>
      <c r="P5" s="3"/>
      <c r="Q5" s="3"/>
    </row>
    <row r="6" spans="1:17" ht="48" x14ac:dyDescent="0.25">
      <c r="A6" s="26">
        <v>1</v>
      </c>
      <c r="B6" s="27" t="s">
        <v>33</v>
      </c>
      <c r="C6" s="27"/>
      <c r="D6" s="28"/>
      <c r="E6" s="29" t="s">
        <v>34</v>
      </c>
      <c r="F6" s="22">
        <v>36</v>
      </c>
      <c r="G6" s="30"/>
      <c r="H6" s="31"/>
      <c r="I6" s="32">
        <v>0.08</v>
      </c>
      <c r="J6" s="33">
        <f>ROUND((F6*H6),2)</f>
        <v>0</v>
      </c>
      <c r="K6" s="34">
        <f>ROUND((J6+J6*I6),2)</f>
        <v>0</v>
      </c>
      <c r="L6" s="35"/>
      <c r="M6" s="3"/>
      <c r="N6" s="8"/>
      <c r="O6" s="3"/>
      <c r="P6" s="3"/>
      <c r="Q6" s="3"/>
    </row>
    <row r="7" spans="1:17" ht="15.75" x14ac:dyDescent="0.25">
      <c r="A7" s="26"/>
      <c r="B7" s="27"/>
      <c r="C7" s="27"/>
      <c r="D7" s="28"/>
      <c r="E7" s="36"/>
      <c r="F7" s="37"/>
      <c r="G7" s="38"/>
      <c r="H7" s="39"/>
      <c r="I7" s="32"/>
      <c r="J7" s="33"/>
      <c r="K7" s="34"/>
      <c r="L7" s="35"/>
      <c r="M7" s="3"/>
      <c r="N7" s="8"/>
      <c r="O7" s="3"/>
      <c r="P7" s="3"/>
      <c r="Q7" s="3"/>
    </row>
    <row r="8" spans="1:17" ht="21.75" customHeight="1" x14ac:dyDescent="0.25">
      <c r="A8" s="83" t="s">
        <v>43</v>
      </c>
      <c r="B8" s="83"/>
      <c r="C8" s="83"/>
      <c r="D8" s="83"/>
      <c r="E8" s="83"/>
      <c r="F8" s="83"/>
      <c r="G8" s="83"/>
      <c r="H8" s="83"/>
      <c r="I8" s="83"/>
      <c r="J8" s="40">
        <f>SUM(J6:J7)</f>
        <v>0</v>
      </c>
      <c r="K8" s="41">
        <f>SUM(K6:K7)</f>
        <v>0</v>
      </c>
      <c r="L8" s="3"/>
      <c r="M8" s="3"/>
      <c r="N8" s="8"/>
      <c r="O8" s="3"/>
      <c r="P8" s="3"/>
      <c r="Q8" s="3"/>
    </row>
    <row r="9" spans="1:17" ht="21.75" customHeight="1" x14ac:dyDescent="0.25">
      <c r="A9" s="9"/>
      <c r="B9" s="42"/>
      <c r="C9" s="3"/>
      <c r="D9" s="3"/>
      <c r="E9" s="3"/>
      <c r="F9" s="3"/>
      <c r="G9" s="3"/>
      <c r="H9" s="3"/>
      <c r="I9" s="3"/>
      <c r="J9" s="8"/>
      <c r="K9" s="8"/>
      <c r="L9" s="3"/>
      <c r="M9" s="3"/>
      <c r="N9" s="3"/>
      <c r="O9" s="3"/>
      <c r="P9" s="3"/>
      <c r="Q9" s="3"/>
    </row>
    <row r="10" spans="1:17" x14ac:dyDescent="0.25">
      <c r="A10" s="9"/>
      <c r="B10" s="42"/>
      <c r="C10" s="3"/>
      <c r="D10" s="3"/>
      <c r="E10" s="3"/>
      <c r="F10" s="3"/>
      <c r="G10" s="3"/>
      <c r="H10" s="3"/>
      <c r="I10" s="3"/>
      <c r="J10" s="8"/>
      <c r="K10" s="8"/>
      <c r="L10" s="3"/>
      <c r="M10" s="3"/>
      <c r="N10" s="3"/>
      <c r="O10" s="3"/>
      <c r="P10" s="3"/>
      <c r="Q10" s="3"/>
    </row>
    <row r="16" spans="1:17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</sheetData>
  <mergeCells count="1">
    <mergeCell ref="A8:I8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005"/>
  <sheetViews>
    <sheetView zoomScaleNormal="100" workbookViewId="0"/>
  </sheetViews>
  <sheetFormatPr defaultColWidth="8.7109375" defaultRowHeight="15" x14ac:dyDescent="0.25"/>
  <cols>
    <col min="2" max="2" width="48" customWidth="1"/>
    <col min="3" max="3" width="49" customWidth="1"/>
    <col min="5" max="5" width="16" customWidth="1"/>
    <col min="13" max="13" width="12.42578125" customWidth="1"/>
    <col min="14" max="14" width="14.140625" customWidth="1"/>
    <col min="27" max="1025" width="14.42578125" customWidth="1"/>
  </cols>
  <sheetData>
    <row r="1" spans="1:21" x14ac:dyDescent="0.25">
      <c r="A1" s="43" t="s">
        <v>35</v>
      </c>
      <c r="B1" s="14"/>
      <c r="C1" s="14"/>
      <c r="D1" s="44"/>
      <c r="E1" s="45"/>
      <c r="F1" s="44"/>
      <c r="G1" s="44"/>
      <c r="H1" s="45" t="s">
        <v>36</v>
      </c>
      <c r="I1" s="44"/>
      <c r="J1" s="44"/>
      <c r="K1" s="46"/>
      <c r="L1" s="44"/>
      <c r="M1" s="47"/>
      <c r="N1" s="47"/>
      <c r="O1" s="45"/>
      <c r="P1" s="45"/>
      <c r="Q1" s="45"/>
      <c r="R1" s="45"/>
      <c r="S1" s="45"/>
      <c r="T1" s="45"/>
      <c r="U1" s="45"/>
    </row>
    <row r="2" spans="1:21" x14ac:dyDescent="0.25">
      <c r="A2" s="45" t="s">
        <v>14</v>
      </c>
      <c r="B2" s="14"/>
      <c r="C2" s="14"/>
      <c r="D2" s="44"/>
      <c r="E2" s="45"/>
      <c r="F2" s="45"/>
      <c r="G2" s="45"/>
      <c r="H2" s="45"/>
      <c r="I2" s="45"/>
      <c r="J2" s="45"/>
      <c r="K2" s="48"/>
      <c r="L2" s="45"/>
      <c r="M2" s="13"/>
      <c r="N2" s="13"/>
      <c r="O2" s="45"/>
      <c r="P2" s="45"/>
      <c r="Q2" s="45"/>
      <c r="R2" s="45"/>
      <c r="S2" s="45"/>
      <c r="T2" s="45"/>
      <c r="U2" s="45"/>
    </row>
    <row r="3" spans="1:21" x14ac:dyDescent="0.25">
      <c r="A3" s="43"/>
      <c r="B3" s="14"/>
      <c r="C3" s="14"/>
      <c r="D3" s="44"/>
      <c r="E3" s="45"/>
      <c r="F3" s="44"/>
      <c r="G3" s="44"/>
      <c r="H3" s="44"/>
      <c r="I3" s="44"/>
      <c r="J3" s="44"/>
      <c r="K3" s="46"/>
      <c r="L3" s="44"/>
      <c r="M3" s="47"/>
      <c r="N3" s="47"/>
      <c r="O3" s="45"/>
      <c r="P3" s="45"/>
      <c r="Q3" s="45"/>
      <c r="R3" s="45"/>
      <c r="S3" s="45"/>
      <c r="T3" s="45"/>
      <c r="U3" s="45"/>
    </row>
    <row r="4" spans="1:21" x14ac:dyDescent="0.25">
      <c r="A4" s="49" t="s">
        <v>37</v>
      </c>
      <c r="B4" s="50"/>
      <c r="C4" s="14"/>
      <c r="D4" s="44"/>
      <c r="E4" s="45"/>
      <c r="F4" s="45" t="s">
        <v>38</v>
      </c>
      <c r="G4" s="44"/>
      <c r="H4" s="44"/>
      <c r="I4" s="44"/>
      <c r="J4" s="44"/>
      <c r="K4" s="46"/>
      <c r="L4" s="44"/>
      <c r="M4" s="47"/>
      <c r="N4" s="47"/>
      <c r="O4" s="45"/>
      <c r="P4" s="45"/>
      <c r="Q4" s="45"/>
      <c r="R4" s="45"/>
      <c r="S4" s="45"/>
      <c r="T4" s="45"/>
      <c r="U4" s="45"/>
    </row>
    <row r="5" spans="1:21" ht="33.75" x14ac:dyDescent="0.25">
      <c r="A5" s="3"/>
      <c r="B5" s="15"/>
      <c r="C5" s="14"/>
      <c r="D5" s="16"/>
      <c r="E5" s="16"/>
      <c r="F5" s="17" t="s">
        <v>15</v>
      </c>
      <c r="G5" s="51" t="s">
        <v>16</v>
      </c>
      <c r="H5" s="52" t="s">
        <v>17</v>
      </c>
      <c r="I5" s="17" t="s">
        <v>18</v>
      </c>
      <c r="J5" s="14"/>
      <c r="K5" s="18"/>
      <c r="L5" s="18"/>
      <c r="M5" s="19"/>
      <c r="N5" s="19"/>
      <c r="O5" s="45"/>
      <c r="P5" s="45"/>
      <c r="Q5" s="45"/>
      <c r="R5" s="45"/>
      <c r="S5" s="45"/>
      <c r="T5" s="45"/>
      <c r="U5" s="45"/>
    </row>
    <row r="6" spans="1:21" ht="48" x14ac:dyDescent="0.25">
      <c r="A6" s="20" t="s">
        <v>39</v>
      </c>
      <c r="B6" s="20" t="s">
        <v>20</v>
      </c>
      <c r="C6" s="53" t="s">
        <v>21</v>
      </c>
      <c r="D6" s="53" t="s">
        <v>22</v>
      </c>
      <c r="E6" s="17" t="s">
        <v>23</v>
      </c>
      <c r="F6" s="22" t="s">
        <v>40</v>
      </c>
      <c r="G6" s="54" t="s">
        <v>40</v>
      </c>
      <c r="H6" s="55" t="s">
        <v>40</v>
      </c>
      <c r="I6" s="17" t="s">
        <v>41</v>
      </c>
      <c r="J6" s="17" t="s">
        <v>25</v>
      </c>
      <c r="K6" s="56" t="s">
        <v>26</v>
      </c>
      <c r="L6" s="17" t="s">
        <v>27</v>
      </c>
      <c r="M6" s="57" t="s">
        <v>28</v>
      </c>
      <c r="N6" s="58" t="s">
        <v>29</v>
      </c>
      <c r="O6" s="45"/>
      <c r="P6" s="84" t="s">
        <v>30</v>
      </c>
      <c r="Q6" s="84"/>
      <c r="R6" s="85" t="s">
        <v>31</v>
      </c>
      <c r="S6" s="85"/>
      <c r="T6" s="84" t="s">
        <v>32</v>
      </c>
      <c r="U6" s="84"/>
    </row>
    <row r="16" spans="1:21" ht="30" customHeight="1" x14ac:dyDescent="0.25">
      <c r="A16" s="20"/>
      <c r="B16" s="59"/>
      <c r="C16" s="60"/>
      <c r="D16" s="61"/>
      <c r="E16" s="62"/>
      <c r="F16" s="63"/>
      <c r="G16" s="64"/>
      <c r="H16" s="65"/>
      <c r="I16" s="63">
        <f>SUM(F16:H16)</f>
        <v>0</v>
      </c>
      <c r="J16" s="62"/>
      <c r="K16" s="66"/>
      <c r="L16" s="62" t="s">
        <v>42</v>
      </c>
      <c r="M16" s="67">
        <f t="shared" ref="M16:M21" si="0">K16*I16</f>
        <v>0</v>
      </c>
      <c r="N16" s="67">
        <f t="shared" ref="N16:N21" si="1">(M16*L16)+M16</f>
        <v>0</v>
      </c>
      <c r="O16" s="45"/>
      <c r="P16" s="68"/>
      <c r="Q16" s="69"/>
      <c r="R16" s="69"/>
      <c r="S16" s="69"/>
      <c r="T16" s="68"/>
      <c r="U16" s="68"/>
    </row>
    <row r="17" spans="1:21" ht="30" customHeight="1" x14ac:dyDescent="0.25">
      <c r="A17" s="20"/>
      <c r="B17" s="59"/>
      <c r="C17" s="60"/>
      <c r="D17" s="61"/>
      <c r="E17" s="62"/>
      <c r="F17" s="63"/>
      <c r="G17" s="64"/>
      <c r="H17" s="65"/>
      <c r="I17" s="63">
        <f>SUM(F17:H17)</f>
        <v>0</v>
      </c>
      <c r="J17" s="62"/>
      <c r="K17" s="66"/>
      <c r="L17" s="62" t="s">
        <v>42</v>
      </c>
      <c r="M17" s="67">
        <f t="shared" si="0"/>
        <v>0</v>
      </c>
      <c r="N17" s="67">
        <f t="shared" si="1"/>
        <v>0</v>
      </c>
      <c r="O17" s="45"/>
      <c r="P17" s="68"/>
      <c r="Q17" s="69"/>
      <c r="R17" s="69"/>
      <c r="S17" s="69"/>
      <c r="T17" s="68"/>
      <c r="U17" s="68"/>
    </row>
    <row r="18" spans="1:21" ht="30" customHeight="1" x14ac:dyDescent="0.25">
      <c r="A18" s="20"/>
      <c r="B18" s="60"/>
      <c r="C18" s="62"/>
      <c r="D18" s="61"/>
      <c r="E18" s="62"/>
      <c r="F18" s="63"/>
      <c r="G18" s="64"/>
      <c r="H18" s="65"/>
      <c r="I18" s="63">
        <f>SUM(F18:H18)</f>
        <v>0</v>
      </c>
      <c r="J18" s="62"/>
      <c r="K18" s="70"/>
      <c r="L18" s="62" t="s">
        <v>42</v>
      </c>
      <c r="M18" s="67">
        <f t="shared" si="0"/>
        <v>0</v>
      </c>
      <c r="N18" s="67">
        <f t="shared" si="1"/>
        <v>0</v>
      </c>
      <c r="O18" s="45"/>
      <c r="P18" s="68">
        <f>ROUND((F18*K18),2)</f>
        <v>0</v>
      </c>
      <c r="Q18" s="69">
        <f>ROUND((P18+P18*L18),2)</f>
        <v>0</v>
      </c>
      <c r="R18" s="69">
        <f>ROUND((G18*K18),2)</f>
        <v>0</v>
      </c>
      <c r="S18" s="69">
        <f>ROUND((R18+R18*L18),2)</f>
        <v>0</v>
      </c>
      <c r="T18" s="68">
        <f>ROUND((H18*K18),2)</f>
        <v>0</v>
      </c>
      <c r="U18" s="68">
        <f>ROUND((T18+T18*L18),2)</f>
        <v>0</v>
      </c>
    </row>
    <row r="19" spans="1:21" ht="30" customHeight="1" x14ac:dyDescent="0.25">
      <c r="A19" s="20"/>
      <c r="B19" s="60"/>
      <c r="C19" s="62"/>
      <c r="D19" s="61"/>
      <c r="E19" s="62"/>
      <c r="F19" s="63"/>
      <c r="G19" s="64"/>
      <c r="H19" s="65"/>
      <c r="I19" s="63">
        <f>SUM(F19:H19)</f>
        <v>0</v>
      </c>
      <c r="J19" s="62"/>
      <c r="K19" s="70"/>
      <c r="L19" s="62" t="s">
        <v>42</v>
      </c>
      <c r="M19" s="67">
        <f t="shared" si="0"/>
        <v>0</v>
      </c>
      <c r="N19" s="67">
        <f t="shared" si="1"/>
        <v>0</v>
      </c>
      <c r="O19" s="45"/>
      <c r="P19" s="68">
        <f>ROUND((F19*K19),2)</f>
        <v>0</v>
      </c>
      <c r="Q19" s="69">
        <f>ROUND((P19+P19*L19),2)</f>
        <v>0</v>
      </c>
      <c r="R19" s="69">
        <f>ROUND((G19*K19),2)</f>
        <v>0</v>
      </c>
      <c r="S19" s="69">
        <f>ROUND((R19+R19*L19),2)</f>
        <v>0</v>
      </c>
      <c r="T19" s="68">
        <f>ROUND((H19*K19),2)</f>
        <v>0</v>
      </c>
      <c r="U19" s="68">
        <f>ROUND((T19+T19*L19),2)</f>
        <v>0</v>
      </c>
    </row>
    <row r="20" spans="1:21" ht="30" customHeight="1" x14ac:dyDescent="0.25">
      <c r="A20" s="16"/>
      <c r="B20" s="71"/>
      <c r="C20" s="72"/>
      <c r="D20" s="73"/>
      <c r="E20" s="72"/>
      <c r="F20" s="74"/>
      <c r="G20" s="75"/>
      <c r="H20" s="76"/>
      <c r="I20" s="72"/>
      <c r="J20" s="72"/>
      <c r="K20" s="77"/>
      <c r="L20" s="62" t="s">
        <v>42</v>
      </c>
      <c r="M20" s="67">
        <f t="shared" si="0"/>
        <v>0</v>
      </c>
      <c r="N20" s="67">
        <f t="shared" si="1"/>
        <v>0</v>
      </c>
      <c r="O20" s="45"/>
      <c r="P20" s="78"/>
      <c r="Q20" s="79"/>
      <c r="R20" s="79"/>
      <c r="S20" s="79"/>
      <c r="T20" s="78"/>
      <c r="U20" s="78"/>
    </row>
    <row r="21" spans="1:21" ht="30" customHeight="1" x14ac:dyDescent="0.25">
      <c r="A21" s="16"/>
      <c r="B21" s="71"/>
      <c r="C21" s="72"/>
      <c r="D21" s="73"/>
      <c r="E21" s="72"/>
      <c r="F21" s="74"/>
      <c r="G21" s="75"/>
      <c r="H21" s="76"/>
      <c r="I21" s="72"/>
      <c r="J21" s="72"/>
      <c r="K21" s="77"/>
      <c r="L21" s="62" t="s">
        <v>42</v>
      </c>
      <c r="M21" s="67">
        <f t="shared" si="0"/>
        <v>0</v>
      </c>
      <c r="N21" s="67">
        <f t="shared" si="1"/>
        <v>0</v>
      </c>
      <c r="O21" s="45"/>
      <c r="P21" s="78"/>
      <c r="Q21" s="79"/>
      <c r="R21" s="79"/>
      <c r="S21" s="79"/>
      <c r="T21" s="78"/>
      <c r="U21" s="78"/>
    </row>
    <row r="22" spans="1:21" x14ac:dyDescent="0.25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0">
        <f>SUM(M7:M21)</f>
        <v>0</v>
      </c>
      <c r="N22" s="80">
        <f>SUM(N7:N21)</f>
        <v>0</v>
      </c>
      <c r="O22" s="45"/>
      <c r="P22" s="81">
        <f t="shared" ref="P22:U22" si="2">SUM(P7:P19)</f>
        <v>0</v>
      </c>
      <c r="Q22" s="81">
        <f t="shared" si="2"/>
        <v>0</v>
      </c>
      <c r="R22" s="81">
        <f t="shared" si="2"/>
        <v>0</v>
      </c>
      <c r="S22" s="81">
        <f t="shared" si="2"/>
        <v>0</v>
      </c>
      <c r="T22" s="81">
        <f t="shared" si="2"/>
        <v>0</v>
      </c>
      <c r="U22" s="81">
        <f t="shared" si="2"/>
        <v>0</v>
      </c>
    </row>
    <row r="26" spans="1:21" ht="15.75" customHeight="1" x14ac:dyDescent="0.25"/>
    <row r="27" spans="1:21" ht="15.75" customHeight="1" x14ac:dyDescent="0.25"/>
    <row r="28" spans="1:21" ht="15.75" customHeight="1" x14ac:dyDescent="0.25"/>
    <row r="29" spans="1:21" ht="15.75" customHeight="1" x14ac:dyDescent="0.25"/>
    <row r="30" spans="1:21" ht="15.75" customHeight="1" x14ac:dyDescent="0.25"/>
    <row r="31" spans="1:21" ht="15.75" customHeight="1" x14ac:dyDescent="0.25"/>
    <row r="32" spans="1:2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</sheetData>
  <mergeCells count="4">
    <mergeCell ref="P6:Q6"/>
    <mergeCell ref="R6:S6"/>
    <mergeCell ref="T6:U6"/>
    <mergeCell ref="A22:L22"/>
  </mergeCells>
  <conditionalFormatting sqref="K16:K21 M16:N21">
    <cfRule type="expression" priority="2">
      <formula>#REF!=#REF!</formula>
    </cfRule>
  </conditionalFormatting>
  <conditionalFormatting sqref="P16:U21">
    <cfRule type="expression" priority="3">
      <formula>NA()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011"/>
  <sheetViews>
    <sheetView zoomScaleNormal="100" workbookViewId="0"/>
  </sheetViews>
  <sheetFormatPr defaultColWidth="8.7109375" defaultRowHeight="15" x14ac:dyDescent="0.25"/>
  <cols>
    <col min="2" max="2" width="38.85546875" customWidth="1"/>
    <col min="3" max="3" width="49" customWidth="1"/>
    <col min="5" max="5" width="16" customWidth="1"/>
    <col min="13" max="13" width="12.42578125" customWidth="1"/>
    <col min="14" max="14" width="14.140625" customWidth="1"/>
    <col min="27" max="1025" width="14.42578125" customWidth="1"/>
  </cols>
  <sheetData>
    <row r="1" spans="1:21" x14ac:dyDescent="0.25">
      <c r="A1" s="43" t="s">
        <v>35</v>
      </c>
      <c r="B1" s="14"/>
      <c r="C1" s="14"/>
      <c r="D1" s="44"/>
      <c r="E1" s="45"/>
      <c r="F1" s="44"/>
      <c r="G1" s="44"/>
      <c r="H1" s="45" t="s">
        <v>36</v>
      </c>
      <c r="I1" s="44"/>
      <c r="J1" s="44"/>
      <c r="K1" s="46"/>
      <c r="L1" s="44"/>
      <c r="M1" s="47"/>
      <c r="N1" s="47"/>
      <c r="O1" s="45"/>
      <c r="P1" s="45"/>
      <c r="Q1" s="45"/>
      <c r="R1" s="45"/>
      <c r="S1" s="45"/>
      <c r="T1" s="45"/>
      <c r="U1" s="45"/>
    </row>
    <row r="2" spans="1:21" x14ac:dyDescent="0.25">
      <c r="A2" s="45" t="s">
        <v>14</v>
      </c>
      <c r="B2" s="14"/>
      <c r="C2" s="14"/>
      <c r="D2" s="44"/>
      <c r="E2" s="45"/>
      <c r="F2" s="45"/>
      <c r="G2" s="45"/>
      <c r="H2" s="45"/>
      <c r="I2" s="45"/>
      <c r="J2" s="45"/>
      <c r="K2" s="48"/>
      <c r="L2" s="45"/>
      <c r="M2" s="13"/>
      <c r="N2" s="13"/>
      <c r="O2" s="45"/>
      <c r="P2" s="45"/>
      <c r="Q2" s="45"/>
      <c r="R2" s="45"/>
      <c r="S2" s="45"/>
      <c r="T2" s="45"/>
      <c r="U2" s="45"/>
    </row>
    <row r="3" spans="1:21" x14ac:dyDescent="0.25">
      <c r="A3" s="43"/>
      <c r="B3" s="14"/>
      <c r="C3" s="14"/>
      <c r="D3" s="44"/>
      <c r="E3" s="45"/>
      <c r="F3" s="44"/>
      <c r="G3" s="44"/>
      <c r="H3" s="44"/>
      <c r="I3" s="44"/>
      <c r="J3" s="44"/>
      <c r="K3" s="46"/>
      <c r="L3" s="44"/>
      <c r="M3" s="47"/>
      <c r="N3" s="47"/>
      <c r="O3" s="45"/>
      <c r="P3" s="45"/>
      <c r="Q3" s="45"/>
      <c r="R3" s="45"/>
      <c r="S3" s="45"/>
      <c r="T3" s="45"/>
      <c r="U3" s="45"/>
    </row>
    <row r="4" spans="1:21" x14ac:dyDescent="0.25">
      <c r="A4" s="49" t="s">
        <v>37</v>
      </c>
      <c r="B4" s="50"/>
      <c r="C4" s="14"/>
      <c r="D4" s="44"/>
      <c r="E4" s="45"/>
      <c r="F4" s="45" t="s">
        <v>38</v>
      </c>
      <c r="G4" s="44"/>
      <c r="H4" s="44"/>
      <c r="I4" s="44"/>
      <c r="J4" s="44"/>
      <c r="K4" s="46"/>
      <c r="L4" s="44"/>
      <c r="M4" s="47"/>
      <c r="N4" s="47"/>
      <c r="O4" s="45"/>
      <c r="P4" s="45"/>
      <c r="Q4" s="45"/>
      <c r="R4" s="45"/>
      <c r="S4" s="45"/>
      <c r="T4" s="45"/>
      <c r="U4" s="45"/>
    </row>
    <row r="5" spans="1:21" ht="33.75" x14ac:dyDescent="0.25">
      <c r="A5" s="3"/>
      <c r="B5" s="15"/>
      <c r="C5" s="14"/>
      <c r="D5" s="16"/>
      <c r="E5" s="16"/>
      <c r="F5" s="17" t="s">
        <v>15</v>
      </c>
      <c r="G5" s="51" t="s">
        <v>16</v>
      </c>
      <c r="H5" s="52" t="s">
        <v>17</v>
      </c>
      <c r="I5" s="17" t="s">
        <v>18</v>
      </c>
      <c r="J5" s="14"/>
      <c r="K5" s="18"/>
      <c r="L5" s="18"/>
      <c r="M5" s="19"/>
      <c r="N5" s="19"/>
      <c r="O5" s="45"/>
      <c r="P5" s="45"/>
      <c r="Q5" s="45"/>
      <c r="R5" s="45"/>
      <c r="S5" s="45"/>
      <c r="T5" s="45"/>
      <c r="U5" s="45"/>
    </row>
    <row r="6" spans="1:21" ht="48" x14ac:dyDescent="0.25">
      <c r="A6" s="20" t="s">
        <v>39</v>
      </c>
      <c r="B6" s="17" t="s">
        <v>20</v>
      </c>
      <c r="C6" s="53" t="s">
        <v>21</v>
      </c>
      <c r="D6" s="53" t="s">
        <v>22</v>
      </c>
      <c r="E6" s="17" t="s">
        <v>23</v>
      </c>
      <c r="F6" s="22" t="s">
        <v>40</v>
      </c>
      <c r="G6" s="54" t="s">
        <v>40</v>
      </c>
      <c r="H6" s="55" t="s">
        <v>40</v>
      </c>
      <c r="I6" s="17" t="s">
        <v>41</v>
      </c>
      <c r="J6" s="17" t="s">
        <v>25</v>
      </c>
      <c r="K6" s="56" t="s">
        <v>26</v>
      </c>
      <c r="L6" s="17" t="s">
        <v>27</v>
      </c>
      <c r="M6" s="57" t="s">
        <v>28</v>
      </c>
      <c r="N6" s="58" t="s">
        <v>29</v>
      </c>
      <c r="O6" s="45"/>
      <c r="P6" s="84" t="s">
        <v>30</v>
      </c>
      <c r="Q6" s="84"/>
      <c r="R6" s="85" t="s">
        <v>31</v>
      </c>
      <c r="S6" s="85"/>
      <c r="T6" s="84" t="s">
        <v>32</v>
      </c>
      <c r="U6" s="84"/>
    </row>
    <row r="7" spans="1:21" ht="30" customHeight="1" x14ac:dyDescent="0.25">
      <c r="A7" s="20"/>
      <c r="O7" s="82"/>
      <c r="P7" s="68" t="e">
        <f>ROUND((#REF!*#REF!),2)</f>
        <v>#REF!</v>
      </c>
      <c r="Q7" s="69" t="e">
        <f>ROUND((P7+P7*#REF!),2)</f>
        <v>#REF!</v>
      </c>
      <c r="R7" s="69" t="e">
        <f>ROUND((#REF!*#REF!),2)</f>
        <v>#REF!</v>
      </c>
      <c r="S7" s="69" t="e">
        <f>ROUND((R7+R7*#REF!),2)</f>
        <v>#REF!</v>
      </c>
      <c r="T7" s="68" t="e">
        <f>ROUND((#REF!*#REF!),2)</f>
        <v>#REF!</v>
      </c>
      <c r="U7" s="68" t="e">
        <f>ROUND((T7+T7*#REF!),2)</f>
        <v>#REF!</v>
      </c>
    </row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</sheetData>
  <mergeCells count="3">
    <mergeCell ref="P6:Q6"/>
    <mergeCell ref="R6:S6"/>
    <mergeCell ref="T6:U6"/>
  </mergeCells>
  <conditionalFormatting sqref="P7:U7">
    <cfRule type="expression" priority="2">
      <formula>NA()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Uwagi</vt:lpstr>
      <vt:lpstr>Część 1  durvalumab</vt:lpstr>
      <vt:lpstr>Nowe propozycje Wodzisław</vt:lpstr>
      <vt:lpstr>Nowe propozycje Pilchowice</vt:lpstr>
      <vt:lpstr>'Część 1  durvalumab'!Print_Area_0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 K</dc:creator>
  <dc:description/>
  <cp:lastModifiedBy>M K</cp:lastModifiedBy>
  <cp:revision>17</cp:revision>
  <cp:lastPrinted>2025-04-02T18:23:03Z</cp:lastPrinted>
  <dcterms:created xsi:type="dcterms:W3CDTF">2022-09-21T19:17:44Z</dcterms:created>
  <dcterms:modified xsi:type="dcterms:W3CDTF">2025-04-02T19:21:13Z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