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ezdenko\PCZ\2025\zo\04 2025 opatrunki cd\zapytanie ofertowe\"/>
    </mc:Choice>
  </mc:AlternateContent>
  <xr:revisionPtr revIDLastSave="0" documentId="13_ncr:1_{D3C54775-560F-4796-A32C-F63097D98EFC}" xr6:coauthVersionLast="36" xr6:coauthVersionMax="36" xr10:uidLastSave="{00000000-0000-0000-0000-000000000000}"/>
  <bookViews>
    <workbookView xWindow="0" yWindow="0" windowWidth="28800" windowHeight="12105" tabRatio="749" firstSheet="4" activeTab="4" xr2:uid="{00000000-000D-0000-FFFF-FFFF00000000}"/>
  </bookViews>
  <sheets>
    <sheet name="14 medilab 22" sheetId="58" r:id="rId1"/>
    <sheet name="13 medicus 23" sheetId="59" r:id="rId2"/>
    <sheet name="12 aesculap 21" sheetId="57" r:id="rId3"/>
    <sheet name="11 schulke 19" sheetId="56" r:id="rId4"/>
    <sheet name="zał. nr 1a" sheetId="46" r:id="rId5"/>
    <sheet name="Arkusz1" sheetId="60" r:id="rId6"/>
  </sheets>
  <definedNames>
    <definedName name="_xlnm.Print_Area" localSheetId="3">'zał. nr 1a'!#REF!</definedName>
    <definedName name="_xlnm.Print_Area" localSheetId="2">'zał. nr 1a'!#REF!</definedName>
    <definedName name="_xlnm.Print_Area" localSheetId="1">'zał. nr 1a'!#REF!</definedName>
    <definedName name="_xlnm.Print_Area" localSheetId="0">'zał. nr 1a'!$A$31:$J$38</definedName>
    <definedName name="_xlnm.Print_Area" localSheetId="4">'zał. nr 1a'!$A$1:$L$51</definedName>
    <definedName name="_xlnm.Print_Titles" localSheetId="2">'zał. nr 1a'!#REF!</definedName>
    <definedName name="_xlnm.Print_Titles" localSheetId="4">'zał. nr 1a'!$2:$2</definedName>
  </definedNames>
  <calcPr calcId="191029"/>
</workbook>
</file>

<file path=xl/calcChain.xml><?xml version="1.0" encoding="utf-8"?>
<calcChain xmlns="http://schemas.openxmlformats.org/spreadsheetml/2006/main">
  <c r="G51" i="46" l="1"/>
  <c r="H51" i="46" s="1"/>
  <c r="G49" i="46"/>
  <c r="H49" i="46" s="1"/>
  <c r="G15" i="46" l="1"/>
  <c r="H15" i="46" s="1"/>
  <c r="G12" i="46"/>
  <c r="H12" i="46" s="1"/>
  <c r="G4" i="46"/>
  <c r="H4" i="46" s="1"/>
  <c r="G5" i="46"/>
  <c r="H5" i="46" s="1"/>
  <c r="G8" i="46"/>
  <c r="H8" i="46" s="1"/>
  <c r="G9" i="46"/>
  <c r="G10" i="46"/>
  <c r="H10" i="46" s="1"/>
  <c r="G13" i="46"/>
  <c r="H13" i="46" s="1"/>
  <c r="G14" i="46"/>
  <c r="H14" i="46" s="1"/>
  <c r="G16" i="46"/>
  <c r="H16" i="46" s="1"/>
  <c r="G17" i="46"/>
  <c r="H17" i="46" s="1"/>
  <c r="G18" i="46"/>
  <c r="H18" i="46" s="1"/>
  <c r="G19" i="46"/>
  <c r="H19" i="46" s="1"/>
  <c r="G20" i="46"/>
  <c r="H20" i="46" s="1"/>
  <c r="G21" i="46"/>
  <c r="H21" i="46" s="1"/>
  <c r="G22" i="46"/>
  <c r="H22" i="46" s="1"/>
  <c r="G23" i="46"/>
  <c r="H23" i="46" s="1"/>
  <c r="G24" i="46"/>
  <c r="H24" i="46" s="1"/>
  <c r="G25" i="46"/>
  <c r="H25" i="46" s="1"/>
  <c r="G26" i="46"/>
  <c r="H26" i="46" s="1"/>
  <c r="G27" i="46"/>
  <c r="H27" i="46" s="1"/>
  <c r="G28" i="46"/>
  <c r="H28" i="46" s="1"/>
  <c r="G29" i="46"/>
  <c r="H29" i="46" s="1"/>
  <c r="G32" i="46"/>
  <c r="H32" i="46" s="1"/>
  <c r="G33" i="46"/>
  <c r="H33" i="46" s="1"/>
  <c r="G34" i="46"/>
  <c r="H34" i="46" s="1"/>
  <c r="G35" i="46"/>
  <c r="H35" i="46" s="1"/>
  <c r="G36" i="46"/>
  <c r="H36" i="46" s="1"/>
  <c r="G37" i="46"/>
  <c r="H37" i="46" s="1"/>
  <c r="G40" i="46"/>
  <c r="H40" i="46" s="1"/>
  <c r="G41" i="46"/>
  <c r="H41" i="46" s="1"/>
  <c r="C26" i="60"/>
  <c r="G44" i="46"/>
  <c r="H44" i="46" s="1"/>
  <c r="G45" i="46"/>
  <c r="H45" i="46" s="1"/>
  <c r="G46" i="46"/>
  <c r="B26" i="60" l="1"/>
  <c r="D26" i="60" s="1"/>
  <c r="H6" i="46"/>
  <c r="G6" i="46"/>
  <c r="G30" i="46"/>
  <c r="B27" i="60"/>
  <c r="D27" i="60" s="1"/>
  <c r="H42" i="46"/>
  <c r="B28" i="60"/>
  <c r="D28" i="60" s="1"/>
  <c r="G47" i="46"/>
  <c r="H38" i="46"/>
  <c r="H9" i="46"/>
  <c r="H30" i="46" s="1"/>
  <c r="H46" i="46"/>
  <c r="H47" i="46" s="1"/>
  <c r="C27" i="60"/>
  <c r="G42" i="46"/>
  <c r="C28" i="60"/>
  <c r="G38" i="46"/>
  <c r="B29" i="60" l="1"/>
  <c r="D29" i="60" s="1"/>
  <c r="C29" i="60"/>
  <c r="B2" i="60"/>
  <c r="D2" i="60" s="1"/>
  <c r="D30" i="60" s="1"/>
  <c r="C2" i="60"/>
  <c r="B21" i="60"/>
  <c r="D21" i="60" s="1"/>
  <c r="B22" i="60"/>
  <c r="D22" i="60" s="1"/>
  <c r="B25" i="60"/>
  <c r="D25" i="60" s="1"/>
  <c r="B23" i="60"/>
  <c r="D23" i="60" s="1"/>
  <c r="C25" i="60"/>
  <c r="C24" i="60"/>
  <c r="B24" i="60"/>
  <c r="D24" i="60" s="1"/>
  <c r="C21" i="60"/>
  <c r="C23" i="60"/>
  <c r="C22" i="60"/>
  <c r="C20" i="60"/>
  <c r="C14" i="60"/>
  <c r="C13" i="60"/>
  <c r="C10" i="60"/>
  <c r="B13" i="60"/>
  <c r="D13" i="60" s="1"/>
  <c r="C3" i="60"/>
  <c r="C8" i="60"/>
  <c r="C12" i="60"/>
  <c r="B3" i="60"/>
  <c r="D3" i="60" s="1"/>
  <c r="B14" i="60"/>
  <c r="D14" i="60" s="1"/>
  <c r="C6" i="60"/>
  <c r="C7" i="60"/>
  <c r="B10" i="60"/>
  <c r="D10" i="60" s="1"/>
  <c r="C5" i="60"/>
  <c r="B6" i="60"/>
  <c r="D6" i="60" s="1"/>
  <c r="B4" i="60"/>
  <c r="D4" i="60" s="1"/>
  <c r="C9" i="60"/>
  <c r="C11" i="60"/>
  <c r="B7" i="60"/>
  <c r="D7" i="60" s="1"/>
  <c r="C18" i="60"/>
  <c r="B20" i="60"/>
  <c r="D20" i="60" s="1"/>
  <c r="B9" i="60"/>
  <c r="D9" i="60" s="1"/>
  <c r="B17" i="60"/>
  <c r="D17" i="60" s="1"/>
  <c r="B11" i="60"/>
  <c r="D11" i="60" s="1"/>
  <c r="C17" i="60"/>
  <c r="B8" i="60"/>
  <c r="D8" i="60" s="1"/>
  <c r="B5" i="60"/>
  <c r="D5" i="60" s="1"/>
  <c r="C16" i="60"/>
  <c r="B16" i="60"/>
  <c r="D16" i="60" s="1"/>
  <c r="B12" i="60"/>
  <c r="D12" i="60" s="1"/>
  <c r="C15" i="60"/>
  <c r="C4" i="60"/>
  <c r="B18" i="60"/>
  <c r="D18" i="60" s="1"/>
  <c r="B15" i="60"/>
  <c r="D15" i="60" s="1"/>
  <c r="C19" i="60"/>
  <c r="B19" i="60"/>
  <c r="D19" i="60" s="1"/>
  <c r="C30" i="60" l="1"/>
  <c r="B30" i="60"/>
</calcChain>
</file>

<file path=xl/sharedStrings.xml><?xml version="1.0" encoding="utf-8"?>
<sst xmlns="http://schemas.openxmlformats.org/spreadsheetml/2006/main" count="121" uniqueCount="96">
  <si>
    <t>10x15x2cm</t>
  </si>
  <si>
    <t>16x24x2cm</t>
  </si>
  <si>
    <t>200x2x0,6cm</t>
  </si>
  <si>
    <t xml:space="preserve">op. 990ml* </t>
  </si>
  <si>
    <t xml:space="preserve"> Antyseptyk-Roztwór ponadtlenkowy na bazie HOCl oraz NaOCl, stężenie 40 ppm, stosowany do płukania ran ostrych, przewlekłych, oparzeniowych oraz jamy ustnej i jamy brzusznej, nie wymagający wypłukiwania z rany, odczyn pH obojętny, czas aplikacji do 15 min, niweluje nieprzyjemny zapach,
*może być stosowany z NPWT - podciśnieniowa terapia leczenia ran</t>
  </si>
  <si>
    <t>Preparat na bazie srebra koloidalnego oraz soli sodowej kwasu hialuronowego. Wzbogacony o lekki kaolin i dwutlenek krzemu posiadające właściwości absorpcyjne, zatrzymujące wysięk w swojej strukturze, co zapewnia odpowiednie środowisko gojenia rany.</t>
  </si>
  <si>
    <t>pakiet 1</t>
  </si>
  <si>
    <t>pakiet 2</t>
  </si>
  <si>
    <t>pakiet 3</t>
  </si>
  <si>
    <t>pakiet 4</t>
  </si>
  <si>
    <t>pakiet 5</t>
  </si>
  <si>
    <t>pakiet 6</t>
  </si>
  <si>
    <t>pakiet 7</t>
  </si>
  <si>
    <t>pakiet 8</t>
  </si>
  <si>
    <t>pakiet 9</t>
  </si>
  <si>
    <t>pakiet 10</t>
  </si>
  <si>
    <t>pakiet 11</t>
  </si>
  <si>
    <t>pakiet 12</t>
  </si>
  <si>
    <t>pakiet 13</t>
  </si>
  <si>
    <t>pakiet 14</t>
  </si>
  <si>
    <t>pakiet 15</t>
  </si>
  <si>
    <t>pakiet 16</t>
  </si>
  <si>
    <t>pakiet 17</t>
  </si>
  <si>
    <t>pakiet 18</t>
  </si>
  <si>
    <t>pakiet 19</t>
  </si>
  <si>
    <t>pakiet 20</t>
  </si>
  <si>
    <t>pakiet 21</t>
  </si>
  <si>
    <t>pakiet 22</t>
  </si>
  <si>
    <t>pakiet 23</t>
  </si>
  <si>
    <t>pakiet 24</t>
  </si>
  <si>
    <t>pakiet 25</t>
  </si>
  <si>
    <t>a</t>
  </si>
  <si>
    <t>b</t>
  </si>
  <si>
    <t>c</t>
  </si>
  <si>
    <t>5 l</t>
  </si>
  <si>
    <t>op 500ml</t>
  </si>
  <si>
    <t>op 250ml</t>
  </si>
  <si>
    <t>op 120g</t>
  </si>
  <si>
    <t>op 250g</t>
  </si>
  <si>
    <t>125ml spray</t>
  </si>
  <si>
    <t>Opatrunek hydrożelowy, rozmiar 12x12cm</t>
  </si>
  <si>
    <t>Opatrunek hydrożelowy, rozmiar 12x24cm</t>
  </si>
  <si>
    <t>Opatrunek hydrożelowy, rozmiar 22x28cm</t>
  </si>
  <si>
    <t>Opatrunek stosowany na rany pooparzeniowe, wodna kompozycja naturalnych i syntetycznych polimerów wzmocniona włóknina na całej powierzchni, rozmiar 12x24cm</t>
  </si>
  <si>
    <t>Opatrunek stosowany na rany pooparzeniowe, wodna kompozycja naturalnych i syntetycznych polimerów wzmocniona włóknina na całej powierzchni, rozmiar 12x12cm</t>
  </si>
  <si>
    <t>op 1000 ml</t>
  </si>
  <si>
    <t>op 50 ml</t>
  </si>
  <si>
    <t>op 30ml</t>
  </si>
  <si>
    <t>op 100ml</t>
  </si>
  <si>
    <t>op a 10</t>
  </si>
  <si>
    <t>szt</t>
  </si>
  <si>
    <t>szt.</t>
  </si>
  <si>
    <r>
      <t xml:space="preserve">Antyseptyk/lavaseptyk na bazie polihesanidyny (PHMB) i surfaktantu (Poloksameru 188), </t>
    </r>
    <r>
      <rPr>
        <b/>
        <sz val="9"/>
        <rFont val="Garamond"/>
        <family val="1"/>
        <charset val="238"/>
      </rPr>
      <t>płyn</t>
    </r>
    <r>
      <rPr>
        <sz val="9"/>
        <rFont val="Garamond"/>
        <family val="1"/>
        <charset val="238"/>
      </rPr>
      <t xml:space="preserve"> stosowany w: opiece nad krytycznie skolonizowaną raną raną zagrożoną infekcją, w oparzeniach, dekonataminacja ran ostrych i przewlekłych</t>
    </r>
  </si>
  <si>
    <r>
      <t xml:space="preserve">Antyseptyk/lavaseptyk na bazie polihesanidyny (PHMB) i surfaktantu (Poloksameru 188), </t>
    </r>
    <r>
      <rPr>
        <b/>
        <sz val="9"/>
        <rFont val="Garamond"/>
        <family val="1"/>
        <charset val="238"/>
      </rPr>
      <t>żel</t>
    </r>
    <r>
      <rPr>
        <sz val="9"/>
        <rFont val="Garamond"/>
        <family val="1"/>
        <charset val="238"/>
      </rPr>
      <t xml:space="preserve"> stosowany w: opiece nad krytycznie skolonizowaną raną raną zagrożoną infekcją, w oparzeniach, dekonataminacja ran ostrych i przewlekłych</t>
    </r>
  </si>
  <si>
    <t>Opatrunek stosowany na rany pooparzeniowe, wodna kompozycja naturalnych i syntetycznych polimerów wzmocniona włóknina na całej powierzchni, rozmiar 22x28cm</t>
  </si>
  <si>
    <t>Opatrunek stosowany na rany pooparzeniowe, wodna kompozycja naturalnych i syntetycznych polimerów wzmocniona włóknina na całej powierzchni, rozmiar 25x25cm</t>
  </si>
  <si>
    <t>Opatrunek stosowany na rany pooparzeniowe, wodna kompozycja naturalnych i syntetycznych polimerów wzmocniona włóknina na całej powierzchni, rozmiar 30x40cm</t>
  </si>
  <si>
    <t>Leczniczy miód o działaniu osmotycznym, antyseptyczny stosowany na rany</t>
  </si>
  <si>
    <t>wartość pakietu</t>
  </si>
  <si>
    <t>Antyseptyk-Żel  ponadtlenkowy na bazie HOCl oraz NaOCl, stężenie 60 ppm, dzięki bardziej zwartej konsystencji dłużej utrzymuje się na ranie i poprawia procesy autolitycznego oczyszczania ran, nie wymagający wypłukiwania z rany, odczyn pH obojętny, działanie antybakteryjne, niweluje nieprzyjemny zapach</t>
  </si>
  <si>
    <t>Opatrunek nosowy na krwawienie z nitką w formie gąbeczki rozporowej. Zwiększa objętość po umieszczeniu w jamie nosa. Wymiary 55x25x15mm</t>
  </si>
  <si>
    <t>Opatrunek nosowy na krwawienie z nitką w formie gąbeczki rozporowej. Zwiększa objętość po umieszczeniu w jamie nosa. Wymiary 80x20x15mm</t>
  </si>
  <si>
    <t>Opatrunek nosowy na krwawienie z nitką w formie gąbeczki rozporowej. Zwiększa objętość po umieszczeniu w jamie nosa. Wymiary 100x25x15mm</t>
  </si>
  <si>
    <t>pakiet 26</t>
  </si>
  <si>
    <t>pakiet 27</t>
  </si>
  <si>
    <t>pakiet 28</t>
  </si>
  <si>
    <t>Elastyczna gąbka wykonana z pianki poliuretanowej o właściwościach trójwymiarowego sita, przepuszczająca powietrze, parę wodna i płyny, dostęp do następujących rozmiarów:</t>
  </si>
  <si>
    <t>Specjalistyczny opatrunek w formie tkaniny nylonowej, powlekanej srebrem (546mg/100cm2), wzmocniony warstwą poliestrową, stosowany do 7 dni, dostęp do następujących rozmiarów:
a) Ø2,5cm z otworem Ø1,5 mm
b) Ø2,5cm z otworem Ø4 mm
c) Ø2,5cm z otworem Ø7 mm</t>
  </si>
  <si>
    <t>40-45g</t>
  </si>
  <si>
    <t>l.p.</t>
  </si>
  <si>
    <t xml:space="preserve">Przedmiot zamówienia </t>
  </si>
  <si>
    <t xml:space="preserve">
j.m.</t>
  </si>
  <si>
    <t>szacowane zapotrzebowanie</t>
  </si>
  <si>
    <t>cena jednostkowa netto wg j.m.</t>
  </si>
  <si>
    <t>stawka
 VAT</t>
  </si>
  <si>
    <t>wartość netto</t>
  </si>
  <si>
    <t xml:space="preserve">wartość brutto </t>
  </si>
  <si>
    <t>dane identyfikujące przedmiot oferty np.: numer katalogowy, nazwa handlowa, rozmiar/wielkość</t>
  </si>
  <si>
    <t>producent</t>
  </si>
  <si>
    <t>EAN/GETIN</t>
  </si>
  <si>
    <t>Pakiet 1</t>
  </si>
  <si>
    <t>Pakiet 2</t>
  </si>
  <si>
    <t>Nieprzywierający opatrunek siatkowy powlekany miodem Manuka 10x10-15cm</t>
  </si>
  <si>
    <t>Pakiet 3</t>
  </si>
  <si>
    <t>Pakiet 4</t>
  </si>
  <si>
    <t>Pakiet 5</t>
  </si>
  <si>
    <t>Pakiet 6</t>
  </si>
  <si>
    <t>Pakiet 7</t>
  </si>
  <si>
    <t>klasyfikacja wyrobu medycznego</t>
  </si>
  <si>
    <r>
      <t xml:space="preserve">dodatek nr 2 do zapytania ofertowego </t>
    </r>
    <r>
      <rPr>
        <i/>
        <sz val="10"/>
        <rFont val="Garamond"/>
        <family val="1"/>
        <charset val="238"/>
      </rPr>
      <t>(zmiana 1)</t>
    </r>
    <r>
      <rPr>
        <b/>
        <sz val="10"/>
        <rFont val="Garamond"/>
        <family val="1"/>
        <charset val="238"/>
      </rPr>
      <t xml:space="preserve">
Załącznik nr 1 do oferty na dostawę materiałów opatrunkowych, nr sprawy PCZSzp/ZP/ZO/130/4/2025</t>
    </r>
  </si>
  <si>
    <r>
      <t xml:space="preserve">Opatrunek do rurek tracheostomijnych, pokryty warstwą aluminium, rozmiar 8x9-9,5mm, z przecięciem;
</t>
    </r>
    <r>
      <rPr>
        <sz val="9"/>
        <color rgb="FF0000FF"/>
        <rFont val="Garamond"/>
        <family val="1"/>
        <charset val="238"/>
      </rPr>
      <t>dopuszczono podanie ceny za op. handlowe a`50szt. z jednoczesnym przeliczeniem ilości;</t>
    </r>
  </si>
  <si>
    <r>
      <t xml:space="preserve">Opatrunek z pokrytej klejem włókniny poliestrowej, z wyciętym okienkiem  do miejsca wkłucia wypełnionym przylepną folią poliuretanową w rozmiarze 6x7,5cm,  z równoległym rozcięciem wzdłuż skrzydełek mocujących, dodatkowa podkładka pokryta jednostronnie folią, klej akrylowy;
</t>
    </r>
    <r>
      <rPr>
        <sz val="9"/>
        <color rgb="FF0000FF"/>
        <rFont val="Garamond"/>
        <family val="1"/>
        <charset val="238"/>
      </rPr>
      <t>dopuszczono podanie ceny za op. handlowe a`100szt. z jednoczesnym przeliczeniem ilości;</t>
    </r>
  </si>
  <si>
    <r>
      <t xml:space="preserve">Opatrunek do mocowania cewników i sond donosowych o anatomicznym kształcie i  aplikacji zapewniający bezpieczne mocowanie (dostęp co najmniej do rozmiaru dla dorosłych), opakowanie handlowe stanowiące kartonik, zawierający nie więcej niż 50szt produktu, pozwalające na higieniczne pobieranie pojedynczych opatrunków, kształt plastra w części mocowanej na nosie posiada krzywizny dostosowane do anatomii nosa co gwarantuje trwałe umocowanie na co najmniej 24 godziny;
</t>
    </r>
    <r>
      <rPr>
        <sz val="9"/>
        <color rgb="FF0000FF"/>
        <rFont val="Garamond"/>
        <family val="1"/>
        <charset val="238"/>
      </rPr>
      <t>dopuszczono opatrunek do zabezpieczania drenów donosowych/sond żołądkowych, włókninowy, w kolorze cielistym z kolorowym nadrukiem, pokryty hipoalergicznym klejem, 2 stopniowy system aplikacji, dostęp do 3 rozmiarów: 7 cm x 7,1 cm dla dorosłych, 5,9 cm x 6,2 cm dla dzieci, 3,6 cm x 4 cm dla noworodków, przy pozostałych parametrach bez zmian;
dopuszczono podanie ceny za op. handlowe a`50szt. z jednoczesnym przeliczeniem ilości;</t>
    </r>
  </si>
  <si>
    <r>
      <t xml:space="preserve">Wchłanialna hemostatyczna utleniona celuloza. Produkt zapewnia uzuskanie hemostazy w ciągu 3 minut  (+/- 1 minuta). Całkowite wchłonięcie produktu w ciągu 7–14 dni. Możliwość regulacji (przycięcia) do wymaganego wymiaru bez strzępienia się produkt posiada właściwości bakteriobójcze;
</t>
    </r>
    <r>
      <rPr>
        <sz val="9"/>
        <color rgb="FF0000FF"/>
        <rFont val="Garamond"/>
        <family val="1"/>
        <charset val="238"/>
      </rPr>
      <t>dostęp co najmniej do rozmiaru 7.5x10cm;</t>
    </r>
    <r>
      <rPr>
        <sz val="9"/>
        <rFont val="Garamond"/>
        <family val="1"/>
        <charset val="238"/>
      </rPr>
      <t xml:space="preserve">
</t>
    </r>
    <r>
      <rPr>
        <sz val="9"/>
        <color rgb="FF0000FF"/>
        <rFont val="Garamond"/>
        <family val="1"/>
        <charset val="238"/>
      </rPr>
      <t>dopuszczono produktu z wchłanialnej hemostatycznej utlenionej regenerowanej celulozy;</t>
    </r>
  </si>
  <si>
    <r>
      <t xml:space="preserve">Tupfery do preparowania No 2, wykonane z 24- nitkowej gazy z nitką RTG w rozmiarze 7,5 x 7,5cm , twarde, do preparowania tkanek przy zabiegach usunięcia tarczycy, zwinięte w kształt walca - fasolki, bez wolnych fragmentów gazy. Zaopatrzone w nitkę radiacyjną, jednolity, walcowaty kształt tupferka, bez żadnych wypustek pozwala na jego zaaplikowanie na narzędzie jedną ręką, bez dodatkowego manewrowania, konfekcjonowane po 10 szt. w pudełeczku;
</t>
    </r>
    <r>
      <rPr>
        <sz val="9"/>
        <color rgb="FF0000FF"/>
        <rFont val="Garamond"/>
        <family val="1"/>
        <charset val="238"/>
      </rPr>
      <t>dopuszczono rozmiar 8x8cm, przy pozostałych parametrach bez zmian;</t>
    </r>
  </si>
  <si>
    <r>
      <t xml:space="preserve">Tupfery do preparowania No 3,  wykonane z 24- nitkowej gazy z nitką RTG w rozmiarze 11,5x11,5cm, twarde, do preparowania tkanek przy zabiegach usunięcia tarczycy, zwinięte w kształt walca - fasolki, bez wolnych fragmentów gazy. Zaopatrzone w nitkę radiacyjną, jednolity, walcowaty kształt tupferka bez żadnych wypustek pozwala na jego zaaplikowanie na narzędzie jedną ręką, bez dodatkowego manewrowania, konfekcjonowane po 10 szt. w pudełeczku;
</t>
    </r>
    <r>
      <rPr>
        <sz val="9"/>
        <color rgb="FF0000FF"/>
        <rFont val="Garamond"/>
        <family val="1"/>
        <charset val="238"/>
      </rPr>
      <t>dopuszczono rozmiar 12x12cm, przy pozostałych parametrach bez zmian;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</si>
</sst>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€-1]"/>
  </numFmts>
  <fonts count="11" x14ac:knownFonts="1">
    <font>
      <sz val="10"/>
      <name val="Arial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sz val="8"/>
      <name val="Garamond"/>
      <family val="1"/>
      <charset val="238"/>
    </font>
    <font>
      <sz val="7"/>
      <name val="Garamond"/>
      <family val="1"/>
      <charset val="238"/>
    </font>
    <font>
      <b/>
      <sz val="9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8"/>
      <name val="Arial"/>
      <family val="2"/>
      <charset val="238"/>
    </font>
    <font>
      <i/>
      <sz val="10"/>
      <name val="Garamond"/>
      <family val="1"/>
      <charset val="238"/>
    </font>
    <font>
      <sz val="9"/>
      <color rgb="FF0000FF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4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/>
    <xf numFmtId="44" fontId="3" fillId="0" borderId="1" xfId="0" applyNumberFormat="1" applyFont="1" applyBorder="1" applyAlignment="1">
      <alignment wrapText="1"/>
    </xf>
    <xf numFmtId="0" fontId="1" fillId="2" borderId="1" xfId="0" applyFont="1" applyFill="1" applyBorder="1"/>
    <xf numFmtId="44" fontId="6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1" fontId="1" fillId="0" borderId="1" xfId="0" applyNumberFormat="1" applyFont="1" applyBorder="1"/>
    <xf numFmtId="44" fontId="6" fillId="3" borderId="1" xfId="0" applyNumberFormat="1" applyFont="1" applyFill="1" applyBorder="1"/>
    <xf numFmtId="0" fontId="1" fillId="4" borderId="1" xfId="0" applyFont="1" applyFill="1" applyBorder="1"/>
    <xf numFmtId="44" fontId="6" fillId="4" borderId="1" xfId="0" applyNumberFormat="1" applyFont="1" applyFill="1" applyBorder="1"/>
    <xf numFmtId="44" fontId="1" fillId="4" borderId="1" xfId="0" applyNumberFormat="1" applyFont="1" applyFill="1" applyBorder="1"/>
    <xf numFmtId="0" fontId="3" fillId="4" borderId="1" xfId="0" applyNumberFormat="1" applyFont="1" applyFill="1" applyBorder="1" applyAlignment="1">
      <alignment horizontal="center" wrapText="1"/>
    </xf>
    <xf numFmtId="44" fontId="4" fillId="4" borderId="1" xfId="0" applyNumberFormat="1" applyFont="1" applyFill="1" applyBorder="1" applyAlignment="1">
      <alignment horizontal="center" wrapText="1"/>
    </xf>
    <xf numFmtId="1" fontId="1" fillId="4" borderId="1" xfId="0" applyNumberFormat="1" applyFont="1" applyFill="1" applyBorder="1"/>
    <xf numFmtId="0" fontId="6" fillId="4" borderId="1" xfId="0" applyFont="1" applyFill="1" applyBorder="1" applyAlignment="1">
      <alignment wrapText="1"/>
    </xf>
    <xf numFmtId="44" fontId="3" fillId="4" borderId="1" xfId="0" applyNumberFormat="1" applyFont="1" applyFill="1" applyBorder="1" applyAlignment="1">
      <alignment wrapText="1"/>
    </xf>
    <xf numFmtId="44" fontId="2" fillId="4" borderId="1" xfId="0" applyNumberFormat="1" applyFont="1" applyFill="1" applyBorder="1"/>
    <xf numFmtId="44" fontId="7" fillId="4" borderId="1" xfId="0" applyNumberFormat="1" applyFont="1" applyFill="1" applyBorder="1" applyAlignment="1">
      <alignment horizontal="center" wrapText="1"/>
    </xf>
    <xf numFmtId="44" fontId="7" fillId="4" borderId="1" xfId="0" applyNumberFormat="1" applyFont="1" applyFill="1" applyBorder="1" applyAlignment="1">
      <alignment wrapText="1"/>
    </xf>
    <xf numFmtId="44" fontId="1" fillId="4" borderId="1" xfId="0" applyNumberFormat="1" applyFont="1" applyFill="1" applyBorder="1" applyAlignment="1">
      <alignment horizontal="center"/>
    </xf>
    <xf numFmtId="44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44" fontId="5" fillId="4" borderId="1" xfId="0" applyNumberFormat="1" applyFont="1" applyFill="1" applyBorder="1"/>
    <xf numFmtId="0" fontId="1" fillId="0" borderId="0" xfId="0" applyFont="1"/>
    <xf numFmtId="44" fontId="1" fillId="0" borderId="0" xfId="0" applyNumberFormat="1" applyFont="1"/>
    <xf numFmtId="0" fontId="1" fillId="4" borderId="1" xfId="0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" fillId="0" borderId="0" xfId="0" applyNumberFormat="1" applyFont="1"/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3" fontId="4" fillId="6" borderId="1" xfId="0" applyNumberFormat="1" applyFont="1" applyFill="1" applyBorder="1" applyAlignment="1">
      <alignment horizontal="center" wrapText="1"/>
    </xf>
    <xf numFmtId="44" fontId="4" fillId="6" borderId="1" xfId="0" applyNumberFormat="1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44" fontId="4" fillId="6" borderId="1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1" fontId="4" fillId="6" borderId="1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0" fontId="2" fillId="7" borderId="1" xfId="0" applyFont="1" applyFill="1" applyBorder="1"/>
    <xf numFmtId="1" fontId="2" fillId="7" borderId="1" xfId="0" applyNumberFormat="1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CCECFF"/>
      <color rgb="FF99CCFF"/>
      <color rgb="FFFF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"/>
  <sheetViews>
    <sheetView workbookViewId="0">
      <selection sqref="A1:IV11"/>
    </sheetView>
  </sheetViews>
  <sheetFormatPr defaultRowHeight="12.75" x14ac:dyDescent="0.2"/>
  <cols>
    <col min="1" max="1" width="4" style="2" customWidth="1"/>
    <col min="2" max="2" width="45.42578125" style="10" customWidth="1"/>
    <col min="3" max="3" width="10" style="3" customWidth="1"/>
    <col min="4" max="4" width="9.140625" style="9"/>
    <col min="5" max="5" width="9" style="8" customWidth="1"/>
    <col min="6" max="6" width="5.5703125" style="4" customWidth="1"/>
    <col min="7" max="7" width="12" style="1" customWidth="1"/>
    <col min="8" max="8" width="12" style="5" customWidth="1"/>
    <col min="9" max="9" width="17" style="6" customWidth="1"/>
    <col min="10" max="10" width="8.85546875" style="6" customWidth="1"/>
    <col min="11" max="16384" width="9.140625" style="1"/>
  </cols>
  <sheetData/>
  <phoneticPr fontId="8" type="noConversion"/>
  <pageMargins left="0.52" right="0.75" top="0.7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"/>
  <sheetViews>
    <sheetView workbookViewId="0">
      <selection sqref="A1:IV7"/>
    </sheetView>
  </sheetViews>
  <sheetFormatPr defaultRowHeight="12.75" x14ac:dyDescent="0.2"/>
  <cols>
    <col min="1" max="1" width="4" style="2" customWidth="1"/>
    <col min="2" max="2" width="51.28515625" style="10" customWidth="1"/>
    <col min="3" max="3" width="7.85546875" style="3" customWidth="1"/>
    <col min="4" max="4" width="9.140625" style="9"/>
    <col min="5" max="5" width="9" style="8" customWidth="1"/>
    <col min="6" max="6" width="5.5703125" style="4" customWidth="1"/>
    <col min="7" max="7" width="12" style="1" customWidth="1"/>
    <col min="8" max="8" width="12" style="5" customWidth="1"/>
    <col min="9" max="9" width="14.85546875" style="6" customWidth="1"/>
    <col min="10" max="10" width="7" style="6" customWidth="1"/>
    <col min="11" max="16384" width="9.140625" style="1"/>
  </cols>
  <sheetData/>
  <phoneticPr fontId="8" type="noConversion"/>
  <pageMargins left="0.53" right="0.75" top="0.74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"/>
  <sheetViews>
    <sheetView workbookViewId="0">
      <selection sqref="A1:IV22"/>
    </sheetView>
  </sheetViews>
  <sheetFormatPr defaultRowHeight="12.75" x14ac:dyDescent="0.2"/>
  <cols>
    <col min="1" max="1" width="4" style="2" customWidth="1"/>
    <col min="2" max="2" width="51.28515625" style="10" customWidth="1"/>
    <col min="3" max="3" width="10" style="3" customWidth="1"/>
    <col min="4" max="4" width="8.42578125" style="9" customWidth="1"/>
    <col min="5" max="5" width="9" style="8" customWidth="1"/>
    <col min="6" max="6" width="5.5703125" style="4" customWidth="1"/>
    <col min="7" max="7" width="12" style="1" customWidth="1"/>
    <col min="8" max="8" width="12" style="5" customWidth="1"/>
    <col min="9" max="9" width="17" style="6" customWidth="1"/>
    <col min="10" max="10" width="8.85546875" style="6" customWidth="1"/>
    <col min="11" max="16384" width="9.140625" style="1"/>
  </cols>
  <sheetData/>
  <phoneticPr fontId="8" type="noConversion"/>
  <pageMargins left="0.5" right="0.49" top="0.64" bottom="1" header="0.5" footer="0.5"/>
  <pageSetup paperSize="9" orientation="landscape" r:id="rId1"/>
  <headerFooter alignWithMargins="0">
    <oddFooter>&amp;C&amp;"Garamond,Normalny"&amp;8załącznik nr 1 do umowy PCZSzp/TP-MN/1/12/2023&amp;R&amp;P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"/>
  <sheetViews>
    <sheetView workbookViewId="0">
      <selection sqref="A1:IV10"/>
    </sheetView>
  </sheetViews>
  <sheetFormatPr defaultRowHeight="12.75" x14ac:dyDescent="0.2"/>
  <cols>
    <col min="1" max="1" width="4" style="2" customWidth="1"/>
    <col min="2" max="2" width="51.28515625" style="10" customWidth="1"/>
    <col min="3" max="3" width="10" style="3" customWidth="1"/>
    <col min="4" max="4" width="9.140625" style="9"/>
    <col min="5" max="5" width="9" style="8" customWidth="1"/>
    <col min="6" max="6" width="5.5703125" style="4" customWidth="1"/>
    <col min="7" max="7" width="12" style="1" customWidth="1"/>
    <col min="8" max="8" width="12" style="5" customWidth="1"/>
    <col min="9" max="9" width="17" style="6" customWidth="1"/>
    <col min="10" max="10" width="8.85546875" style="6" customWidth="1"/>
    <col min="11" max="16384" width="9.140625" style="1"/>
  </cols>
  <sheetData/>
  <phoneticPr fontId="8" type="noConversion"/>
  <pageMargins left="0.52" right="0.5" top="0.57999999999999996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7">
    <tabColor rgb="FFFFFF00"/>
  </sheetPr>
  <dimension ref="A1:R165"/>
  <sheetViews>
    <sheetView tabSelected="1" workbookViewId="0">
      <selection activeCell="D41" sqref="D41"/>
    </sheetView>
  </sheetViews>
  <sheetFormatPr defaultRowHeight="12.75" x14ac:dyDescent="0.2"/>
  <cols>
    <col min="1" max="1" width="4" style="33" customWidth="1"/>
    <col min="2" max="2" width="54.140625" style="10" customWidth="1"/>
    <col min="3" max="3" width="8.28515625" style="3" customWidth="1"/>
    <col min="4" max="4" width="10.42578125" style="32" customWidth="1"/>
    <col min="5" max="5" width="10.140625" style="12" customWidth="1"/>
    <col min="6" max="6" width="5.5703125" style="4" customWidth="1"/>
    <col min="7" max="7" width="12" style="1" customWidth="1"/>
    <col min="8" max="8" width="12.7109375" style="5" customWidth="1"/>
    <col min="9" max="9" width="14" style="6" customWidth="1"/>
    <col min="10" max="11" width="8.140625" style="6" customWidth="1"/>
    <col min="12" max="12" width="9.140625" style="1"/>
    <col min="13" max="13" width="10.140625" style="12" customWidth="1"/>
    <col min="14" max="14" width="9.140625" style="1"/>
    <col min="15" max="15" width="9.140625" style="11"/>
    <col min="16" max="17" width="9.140625" style="1"/>
    <col min="18" max="18" width="26.42578125" style="1" bestFit="1" customWidth="1"/>
    <col min="19" max="21" width="9.140625" style="1"/>
    <col min="22" max="22" width="12.7109375" style="1" bestFit="1" customWidth="1"/>
    <col min="23" max="16384" width="9.140625" style="1"/>
  </cols>
  <sheetData>
    <row r="1" spans="1:18" ht="29.25" customHeight="1" x14ac:dyDescent="0.2">
      <c r="A1" s="53" t="s">
        <v>89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1"/>
      <c r="N1" s="13"/>
      <c r="O1" s="18"/>
      <c r="P1" s="13"/>
      <c r="Q1" s="13"/>
      <c r="R1" s="13"/>
    </row>
    <row r="2" spans="1:18" s="42" customFormat="1" ht="54" customHeight="1" x14ac:dyDescent="0.2">
      <c r="A2" s="35" t="s">
        <v>69</v>
      </c>
      <c r="B2" s="36" t="s">
        <v>70</v>
      </c>
      <c r="C2" s="37" t="s">
        <v>71</v>
      </c>
      <c r="D2" s="38" t="s">
        <v>72</v>
      </c>
      <c r="E2" s="39" t="s">
        <v>73</v>
      </c>
      <c r="F2" s="40" t="s">
        <v>74</v>
      </c>
      <c r="G2" s="41" t="s">
        <v>75</v>
      </c>
      <c r="H2" s="41" t="s">
        <v>76</v>
      </c>
      <c r="I2" s="42" t="s">
        <v>77</v>
      </c>
      <c r="J2" s="42" t="s">
        <v>78</v>
      </c>
      <c r="K2" s="42" t="s">
        <v>88</v>
      </c>
      <c r="L2" s="42" t="s">
        <v>79</v>
      </c>
      <c r="N2" s="43"/>
    </row>
    <row r="3" spans="1:18" s="49" customFormat="1" x14ac:dyDescent="0.2">
      <c r="A3" s="54" t="s">
        <v>80</v>
      </c>
      <c r="B3" s="54"/>
      <c r="C3" s="54"/>
      <c r="D3" s="54"/>
      <c r="E3" s="54"/>
      <c r="F3" s="54"/>
      <c r="G3" s="54"/>
      <c r="H3" s="54"/>
      <c r="I3" s="54"/>
      <c r="J3" s="54"/>
      <c r="K3" s="52"/>
    </row>
    <row r="4" spans="1:18" ht="72" x14ac:dyDescent="0.2">
      <c r="A4" s="45">
        <v>1</v>
      </c>
      <c r="B4" s="44" t="s">
        <v>91</v>
      </c>
      <c r="C4" s="46" t="s">
        <v>51</v>
      </c>
      <c r="D4" s="31">
        <v>4000</v>
      </c>
      <c r="E4" s="14"/>
      <c r="F4" s="30"/>
      <c r="G4" s="15">
        <f>D4*E4</f>
        <v>0</v>
      </c>
      <c r="H4" s="15">
        <f>ROUND(G4+(G4*F4/100),2)</f>
        <v>0</v>
      </c>
      <c r="I4" s="20"/>
      <c r="J4" s="20"/>
      <c r="K4" s="20"/>
      <c r="L4" s="13"/>
      <c r="M4" s="14"/>
      <c r="N4" s="13"/>
      <c r="O4" s="13"/>
      <c r="P4" s="13"/>
      <c r="Q4" s="13"/>
      <c r="R4" s="13"/>
    </row>
    <row r="5" spans="1:18" ht="48" x14ac:dyDescent="0.2">
      <c r="A5" s="45">
        <v>2</v>
      </c>
      <c r="B5" s="44" t="s">
        <v>90</v>
      </c>
      <c r="C5" s="46" t="s">
        <v>51</v>
      </c>
      <c r="D5" s="31">
        <v>2000</v>
      </c>
      <c r="E5" s="14"/>
      <c r="F5" s="30"/>
      <c r="G5" s="15">
        <f>D5*E5</f>
        <v>0</v>
      </c>
      <c r="H5" s="15">
        <f>ROUND(G5+(G5*F5/100),2)</f>
        <v>0</v>
      </c>
      <c r="I5" s="20"/>
      <c r="J5" s="20"/>
      <c r="K5" s="20"/>
      <c r="L5" s="13"/>
      <c r="M5" s="14"/>
      <c r="N5" s="13"/>
      <c r="O5" s="13"/>
      <c r="P5" s="13"/>
      <c r="Q5" s="13"/>
      <c r="R5" s="13"/>
    </row>
    <row r="6" spans="1:18" x14ac:dyDescent="0.2">
      <c r="A6" s="55" t="s">
        <v>58</v>
      </c>
      <c r="B6" s="55"/>
      <c r="C6" s="55"/>
      <c r="D6" s="55"/>
      <c r="E6" s="55"/>
      <c r="F6" s="55"/>
      <c r="G6" s="21">
        <f>SUM(G4:G5)</f>
        <v>0</v>
      </c>
      <c r="H6" s="21">
        <f>SUM(H4:H5)</f>
        <v>0</v>
      </c>
      <c r="I6" s="23"/>
      <c r="J6" s="23"/>
      <c r="K6" s="23"/>
      <c r="L6" s="13"/>
      <c r="M6" s="13"/>
      <c r="N6" s="13"/>
      <c r="O6" s="13"/>
      <c r="P6" s="13"/>
      <c r="Q6" s="13"/>
      <c r="R6" s="13"/>
    </row>
    <row r="7" spans="1:18" s="49" customFormat="1" ht="12.75" customHeight="1" x14ac:dyDescent="0.2">
      <c r="A7" s="54" t="s">
        <v>81</v>
      </c>
      <c r="B7" s="54"/>
      <c r="C7" s="54"/>
      <c r="D7" s="54"/>
      <c r="E7" s="54"/>
      <c r="F7" s="54"/>
      <c r="G7" s="54"/>
      <c r="H7" s="54"/>
      <c r="I7" s="54"/>
      <c r="J7" s="54"/>
      <c r="K7" s="52"/>
      <c r="O7" s="50"/>
    </row>
    <row r="8" spans="1:18" s="7" customFormat="1" ht="48" customHeight="1" x14ac:dyDescent="0.2">
      <c r="A8" s="45">
        <v>1</v>
      </c>
      <c r="B8" s="19" t="s">
        <v>5</v>
      </c>
      <c r="C8" s="46" t="s">
        <v>39</v>
      </c>
      <c r="D8" s="31">
        <v>140</v>
      </c>
      <c r="E8" s="14"/>
      <c r="F8" s="30"/>
      <c r="G8" s="15">
        <f>D8*E8</f>
        <v>0</v>
      </c>
      <c r="H8" s="15">
        <f t="shared" ref="H8:H29" si="0">ROUND(G8+(G8*F8/100),2)</f>
        <v>0</v>
      </c>
      <c r="I8" s="25"/>
      <c r="J8" s="25"/>
      <c r="K8" s="25"/>
      <c r="L8" s="13"/>
      <c r="M8" s="14"/>
      <c r="N8" s="13"/>
      <c r="O8" s="18"/>
      <c r="P8" s="13"/>
      <c r="Q8" s="13"/>
      <c r="R8" s="13"/>
    </row>
    <row r="9" spans="1:18" s="7" customFormat="1" x14ac:dyDescent="0.2">
      <c r="A9" s="45">
        <v>2</v>
      </c>
      <c r="B9" s="19" t="s">
        <v>57</v>
      </c>
      <c r="C9" s="46" t="s">
        <v>68</v>
      </c>
      <c r="D9" s="31">
        <v>20</v>
      </c>
      <c r="E9" s="14"/>
      <c r="F9" s="30"/>
      <c r="G9" s="15">
        <f>D9*E9</f>
        <v>0</v>
      </c>
      <c r="H9" s="15">
        <f t="shared" si="0"/>
        <v>0</v>
      </c>
      <c r="I9" s="25"/>
      <c r="J9" s="25"/>
      <c r="K9" s="25"/>
      <c r="L9" s="13"/>
      <c r="M9" s="14"/>
      <c r="N9" s="13"/>
      <c r="O9" s="18"/>
      <c r="P9" s="13"/>
      <c r="Q9" s="13"/>
      <c r="R9" s="13"/>
    </row>
    <row r="10" spans="1:18" s="7" customFormat="1" ht="24" x14ac:dyDescent="0.2">
      <c r="A10" s="45">
        <v>3</v>
      </c>
      <c r="B10" s="19" t="s">
        <v>82</v>
      </c>
      <c r="C10" s="46" t="s">
        <v>50</v>
      </c>
      <c r="D10" s="31">
        <v>150</v>
      </c>
      <c r="E10" s="14"/>
      <c r="F10" s="30"/>
      <c r="G10" s="15">
        <f>D10*E10</f>
        <v>0</v>
      </c>
      <c r="H10" s="15">
        <f t="shared" si="0"/>
        <v>0</v>
      </c>
      <c r="I10" s="25"/>
      <c r="J10" s="25"/>
      <c r="K10" s="25"/>
      <c r="L10" s="13"/>
      <c r="M10" s="14"/>
      <c r="N10" s="13"/>
      <c r="O10" s="18"/>
      <c r="P10" s="13"/>
      <c r="Q10" s="13"/>
      <c r="R10" s="13"/>
    </row>
    <row r="11" spans="1:18" s="7" customFormat="1" ht="38.25" customHeight="1" x14ac:dyDescent="0.2">
      <c r="A11" s="45">
        <v>4</v>
      </c>
      <c r="B11" s="44" t="s">
        <v>66</v>
      </c>
      <c r="C11" s="46"/>
      <c r="D11" s="31"/>
      <c r="E11" s="14"/>
      <c r="F11" s="30"/>
      <c r="G11" s="15"/>
      <c r="H11" s="15"/>
      <c r="I11" s="25"/>
      <c r="J11" s="25"/>
      <c r="K11" s="25"/>
      <c r="L11" s="13"/>
      <c r="M11" s="14"/>
      <c r="N11" s="13"/>
      <c r="O11" s="18"/>
      <c r="P11" s="13"/>
      <c r="Q11" s="13"/>
      <c r="R11" s="13"/>
    </row>
    <row r="12" spans="1:18" s="7" customFormat="1" x14ac:dyDescent="0.2">
      <c r="A12" s="45" t="s">
        <v>31</v>
      </c>
      <c r="B12" s="44" t="s">
        <v>0</v>
      </c>
      <c r="C12" s="46" t="s">
        <v>51</v>
      </c>
      <c r="D12" s="31">
        <v>10</v>
      </c>
      <c r="E12" s="14"/>
      <c r="F12" s="30"/>
      <c r="G12" s="15">
        <f t="shared" ref="G12:G29" si="1">D12*E12</f>
        <v>0</v>
      </c>
      <c r="H12" s="15">
        <f>ROUND(G12+(G12*F12/100),2)</f>
        <v>0</v>
      </c>
      <c r="I12" s="25"/>
      <c r="J12" s="25"/>
      <c r="K12" s="25"/>
      <c r="L12" s="13"/>
      <c r="M12" s="14"/>
      <c r="N12" s="13"/>
      <c r="O12" s="18"/>
      <c r="P12" s="13"/>
      <c r="Q12" s="13"/>
      <c r="R12" s="13"/>
    </row>
    <row r="13" spans="1:18" s="7" customFormat="1" x14ac:dyDescent="0.2">
      <c r="A13" s="45" t="s">
        <v>32</v>
      </c>
      <c r="B13" s="48" t="s">
        <v>1</v>
      </c>
      <c r="C13" s="46" t="s">
        <v>51</v>
      </c>
      <c r="D13" s="31">
        <v>10</v>
      </c>
      <c r="E13" s="14"/>
      <c r="F13" s="30"/>
      <c r="G13" s="15">
        <f t="shared" si="1"/>
        <v>0</v>
      </c>
      <c r="H13" s="15">
        <f t="shared" si="0"/>
        <v>0</v>
      </c>
      <c r="I13" s="25"/>
      <c r="J13" s="25"/>
      <c r="K13" s="25"/>
      <c r="L13" s="13"/>
      <c r="M13" s="14"/>
      <c r="N13" s="13"/>
      <c r="O13" s="18"/>
      <c r="P13" s="13"/>
      <c r="Q13" s="13"/>
      <c r="R13" s="13"/>
    </row>
    <row r="14" spans="1:18" s="7" customFormat="1" x14ac:dyDescent="0.2">
      <c r="A14" s="45" t="s">
        <v>33</v>
      </c>
      <c r="B14" s="48" t="s">
        <v>2</v>
      </c>
      <c r="C14" s="46" t="s">
        <v>51</v>
      </c>
      <c r="D14" s="31">
        <v>5</v>
      </c>
      <c r="E14" s="14"/>
      <c r="F14" s="30"/>
      <c r="G14" s="15">
        <f t="shared" si="1"/>
        <v>0</v>
      </c>
      <c r="H14" s="15">
        <f t="shared" si="0"/>
        <v>0</v>
      </c>
      <c r="I14" s="25"/>
      <c r="J14" s="25"/>
      <c r="K14" s="25"/>
      <c r="L14" s="13"/>
      <c r="M14" s="14"/>
      <c r="N14" s="13"/>
      <c r="O14" s="18"/>
      <c r="P14" s="13"/>
      <c r="Q14" s="13"/>
      <c r="R14" s="13"/>
    </row>
    <row r="15" spans="1:18" s="7" customFormat="1" ht="72" x14ac:dyDescent="0.2">
      <c r="A15" s="45">
        <v>5</v>
      </c>
      <c r="B15" s="44" t="s">
        <v>67</v>
      </c>
      <c r="C15" s="26" t="s">
        <v>51</v>
      </c>
      <c r="D15" s="31">
        <v>150</v>
      </c>
      <c r="E15" s="14"/>
      <c r="F15" s="30"/>
      <c r="G15" s="15">
        <f t="shared" si="1"/>
        <v>0</v>
      </c>
      <c r="H15" s="15">
        <f t="shared" si="0"/>
        <v>0</v>
      </c>
      <c r="I15" s="25"/>
      <c r="J15" s="25"/>
      <c r="K15" s="25"/>
      <c r="L15" s="13"/>
      <c r="M15" s="14"/>
      <c r="N15" s="13"/>
      <c r="O15" s="18"/>
      <c r="P15" s="13"/>
      <c r="Q15" s="13"/>
      <c r="R15" s="13"/>
    </row>
    <row r="16" spans="1:18" s="7" customFormat="1" x14ac:dyDescent="0.2">
      <c r="A16" s="45">
        <v>6</v>
      </c>
      <c r="B16" s="19" t="s">
        <v>40</v>
      </c>
      <c r="C16" s="46" t="s">
        <v>50</v>
      </c>
      <c r="D16" s="31">
        <v>30</v>
      </c>
      <c r="E16" s="14"/>
      <c r="F16" s="30"/>
      <c r="G16" s="15">
        <f t="shared" si="1"/>
        <v>0</v>
      </c>
      <c r="H16" s="15">
        <f t="shared" si="0"/>
        <v>0</v>
      </c>
      <c r="I16" s="25"/>
      <c r="J16" s="25"/>
      <c r="K16" s="25"/>
      <c r="L16" s="13"/>
      <c r="M16" s="14"/>
      <c r="N16" s="13"/>
      <c r="O16" s="18"/>
      <c r="P16" s="13"/>
      <c r="Q16" s="13"/>
      <c r="R16" s="13"/>
    </row>
    <row r="17" spans="1:18" s="7" customFormat="1" x14ac:dyDescent="0.2">
      <c r="A17" s="45">
        <v>7</v>
      </c>
      <c r="B17" s="19" t="s">
        <v>41</v>
      </c>
      <c r="C17" s="46" t="s">
        <v>50</v>
      </c>
      <c r="D17" s="31">
        <v>30</v>
      </c>
      <c r="E17" s="14"/>
      <c r="F17" s="30"/>
      <c r="G17" s="15">
        <f t="shared" si="1"/>
        <v>0</v>
      </c>
      <c r="H17" s="15">
        <f t="shared" si="0"/>
        <v>0</v>
      </c>
      <c r="I17" s="25"/>
      <c r="J17" s="25"/>
      <c r="K17" s="25"/>
      <c r="L17" s="13"/>
      <c r="M17" s="14"/>
      <c r="N17" s="13"/>
      <c r="O17" s="18"/>
      <c r="P17" s="13"/>
      <c r="Q17" s="13"/>
      <c r="R17" s="13"/>
    </row>
    <row r="18" spans="1:18" s="7" customFormat="1" x14ac:dyDescent="0.2">
      <c r="A18" s="45">
        <v>8</v>
      </c>
      <c r="B18" s="19" t="s">
        <v>42</v>
      </c>
      <c r="C18" s="46" t="s">
        <v>50</v>
      </c>
      <c r="D18" s="31">
        <v>30</v>
      </c>
      <c r="E18" s="14"/>
      <c r="F18" s="30"/>
      <c r="G18" s="15">
        <f t="shared" si="1"/>
        <v>0</v>
      </c>
      <c r="H18" s="15">
        <f t="shared" si="0"/>
        <v>0</v>
      </c>
      <c r="I18" s="25"/>
      <c r="J18" s="25"/>
      <c r="K18" s="25"/>
      <c r="L18" s="13"/>
      <c r="M18" s="14"/>
      <c r="N18" s="13"/>
      <c r="O18" s="18"/>
      <c r="P18" s="13"/>
      <c r="Q18" s="13"/>
      <c r="R18" s="13"/>
    </row>
    <row r="19" spans="1:18" s="7" customFormat="1" ht="36" x14ac:dyDescent="0.2">
      <c r="A19" s="45">
        <v>9</v>
      </c>
      <c r="B19" s="19" t="s">
        <v>44</v>
      </c>
      <c r="C19" s="46" t="s">
        <v>50</v>
      </c>
      <c r="D19" s="31">
        <v>10</v>
      </c>
      <c r="E19" s="14"/>
      <c r="F19" s="30"/>
      <c r="G19" s="15">
        <f t="shared" si="1"/>
        <v>0</v>
      </c>
      <c r="H19" s="15">
        <f t="shared" si="0"/>
        <v>0</v>
      </c>
      <c r="I19" s="25"/>
      <c r="J19" s="25"/>
      <c r="K19" s="25"/>
      <c r="L19" s="13"/>
      <c r="M19" s="14"/>
      <c r="N19" s="13"/>
      <c r="O19" s="18"/>
      <c r="P19" s="13"/>
      <c r="Q19" s="13"/>
      <c r="R19" s="13"/>
    </row>
    <row r="20" spans="1:18" s="7" customFormat="1" ht="36" x14ac:dyDescent="0.2">
      <c r="A20" s="45">
        <v>10</v>
      </c>
      <c r="B20" s="19" t="s">
        <v>43</v>
      </c>
      <c r="C20" s="46" t="s">
        <v>50</v>
      </c>
      <c r="D20" s="31">
        <v>10</v>
      </c>
      <c r="E20" s="14"/>
      <c r="F20" s="30"/>
      <c r="G20" s="15">
        <f t="shared" si="1"/>
        <v>0</v>
      </c>
      <c r="H20" s="15">
        <f t="shared" si="0"/>
        <v>0</v>
      </c>
      <c r="I20" s="25"/>
      <c r="J20" s="25"/>
      <c r="K20" s="25"/>
      <c r="L20" s="13"/>
      <c r="M20" s="14"/>
      <c r="N20" s="13"/>
      <c r="O20" s="18"/>
      <c r="P20" s="13"/>
      <c r="Q20" s="13"/>
      <c r="R20" s="13"/>
    </row>
    <row r="21" spans="1:18" s="7" customFormat="1" ht="36" x14ac:dyDescent="0.2">
      <c r="A21" s="45">
        <v>11</v>
      </c>
      <c r="B21" s="19" t="s">
        <v>54</v>
      </c>
      <c r="C21" s="46" t="s">
        <v>50</v>
      </c>
      <c r="D21" s="31">
        <v>10</v>
      </c>
      <c r="E21" s="14"/>
      <c r="F21" s="30"/>
      <c r="G21" s="15">
        <f t="shared" si="1"/>
        <v>0</v>
      </c>
      <c r="H21" s="15">
        <f t="shared" si="0"/>
        <v>0</v>
      </c>
      <c r="I21" s="25"/>
      <c r="J21" s="25"/>
      <c r="K21" s="25"/>
      <c r="L21" s="13"/>
      <c r="M21" s="14"/>
      <c r="N21" s="13"/>
      <c r="O21" s="18"/>
      <c r="P21" s="13"/>
      <c r="Q21" s="13"/>
      <c r="R21" s="13"/>
    </row>
    <row r="22" spans="1:18" s="7" customFormat="1" ht="34.5" customHeight="1" x14ac:dyDescent="0.2">
      <c r="A22" s="45">
        <v>12</v>
      </c>
      <c r="B22" s="19" t="s">
        <v>55</v>
      </c>
      <c r="C22" s="46" t="s">
        <v>50</v>
      </c>
      <c r="D22" s="31">
        <v>5</v>
      </c>
      <c r="E22" s="14"/>
      <c r="F22" s="30"/>
      <c r="G22" s="15">
        <f t="shared" si="1"/>
        <v>0</v>
      </c>
      <c r="H22" s="15">
        <f t="shared" si="0"/>
        <v>0</v>
      </c>
      <c r="I22" s="25"/>
      <c r="J22" s="25"/>
      <c r="K22" s="25"/>
      <c r="L22" s="13"/>
      <c r="M22" s="14"/>
      <c r="N22" s="13"/>
      <c r="O22" s="18"/>
      <c r="P22" s="13"/>
      <c r="Q22" s="13"/>
      <c r="R22" s="13"/>
    </row>
    <row r="23" spans="1:18" s="7" customFormat="1" ht="34.5" customHeight="1" x14ac:dyDescent="0.2">
      <c r="A23" s="45">
        <v>13</v>
      </c>
      <c r="B23" s="19" t="s">
        <v>56</v>
      </c>
      <c r="C23" s="46" t="s">
        <v>50</v>
      </c>
      <c r="D23" s="31">
        <v>2</v>
      </c>
      <c r="E23" s="14"/>
      <c r="F23" s="30"/>
      <c r="G23" s="15">
        <f t="shared" si="1"/>
        <v>0</v>
      </c>
      <c r="H23" s="15">
        <f t="shared" si="0"/>
        <v>0</v>
      </c>
      <c r="I23" s="25"/>
      <c r="J23" s="25"/>
      <c r="K23" s="25"/>
      <c r="L23" s="13"/>
      <c r="M23" s="14"/>
      <c r="N23" s="13"/>
      <c r="O23" s="18"/>
      <c r="P23" s="13"/>
      <c r="Q23" s="13"/>
      <c r="R23" s="13"/>
    </row>
    <row r="24" spans="1:18" s="7" customFormat="1" ht="20.25" customHeight="1" x14ac:dyDescent="0.2">
      <c r="A24" s="45">
        <v>14</v>
      </c>
      <c r="B24" s="58" t="s">
        <v>4</v>
      </c>
      <c r="C24" s="46" t="s">
        <v>36</v>
      </c>
      <c r="D24" s="31">
        <v>100</v>
      </c>
      <c r="E24" s="14"/>
      <c r="F24" s="30"/>
      <c r="G24" s="15">
        <f t="shared" si="1"/>
        <v>0</v>
      </c>
      <c r="H24" s="15">
        <f t="shared" si="0"/>
        <v>0</v>
      </c>
      <c r="I24" s="25"/>
      <c r="J24" s="25"/>
      <c r="K24" s="25"/>
      <c r="L24" s="13"/>
      <c r="M24" s="14"/>
      <c r="N24" s="13"/>
      <c r="O24" s="18"/>
      <c r="P24" s="13"/>
      <c r="Q24" s="13"/>
      <c r="R24" s="13"/>
    </row>
    <row r="25" spans="1:18" s="7" customFormat="1" ht="23.25" customHeight="1" x14ac:dyDescent="0.2">
      <c r="A25" s="45">
        <v>15</v>
      </c>
      <c r="B25" s="58"/>
      <c r="C25" s="46" t="s">
        <v>35</v>
      </c>
      <c r="D25" s="31">
        <v>200</v>
      </c>
      <c r="E25" s="14"/>
      <c r="F25" s="30"/>
      <c r="G25" s="15">
        <f t="shared" si="1"/>
        <v>0</v>
      </c>
      <c r="H25" s="15">
        <f t="shared" si="0"/>
        <v>0</v>
      </c>
      <c r="I25" s="25"/>
      <c r="J25" s="25"/>
      <c r="K25" s="25"/>
      <c r="L25" s="13"/>
      <c r="M25" s="14"/>
      <c r="N25" s="13"/>
      <c r="O25" s="18"/>
      <c r="P25" s="13"/>
      <c r="Q25" s="13"/>
      <c r="R25" s="13"/>
    </row>
    <row r="26" spans="1:18" s="7" customFormat="1" ht="22.5" customHeight="1" x14ac:dyDescent="0.2">
      <c r="A26" s="45">
        <v>16</v>
      </c>
      <c r="B26" s="58"/>
      <c r="C26" s="46" t="s">
        <v>3</v>
      </c>
      <c r="D26" s="31">
        <v>70</v>
      </c>
      <c r="E26" s="14"/>
      <c r="F26" s="30"/>
      <c r="G26" s="15">
        <f t="shared" si="1"/>
        <v>0</v>
      </c>
      <c r="H26" s="15">
        <f t="shared" si="0"/>
        <v>0</v>
      </c>
      <c r="I26" s="25"/>
      <c r="J26" s="25"/>
      <c r="K26" s="25"/>
      <c r="L26" s="13"/>
      <c r="M26" s="14"/>
      <c r="N26" s="13"/>
      <c r="O26" s="18"/>
      <c r="P26" s="13"/>
      <c r="Q26" s="13"/>
      <c r="R26" s="13"/>
    </row>
    <row r="27" spans="1:18" s="7" customFormat="1" ht="21" customHeight="1" x14ac:dyDescent="0.2">
      <c r="A27" s="45">
        <v>17</v>
      </c>
      <c r="B27" s="58"/>
      <c r="C27" s="46" t="s">
        <v>34</v>
      </c>
      <c r="D27" s="31">
        <v>50</v>
      </c>
      <c r="E27" s="14"/>
      <c r="F27" s="30"/>
      <c r="G27" s="15">
        <f t="shared" si="1"/>
        <v>0</v>
      </c>
      <c r="H27" s="15">
        <f t="shared" si="0"/>
        <v>0</v>
      </c>
      <c r="I27" s="25"/>
      <c r="J27" s="25"/>
      <c r="K27" s="25"/>
      <c r="L27" s="13"/>
      <c r="M27" s="14"/>
      <c r="N27" s="13"/>
      <c r="O27" s="18"/>
      <c r="P27" s="13"/>
      <c r="Q27" s="13"/>
      <c r="R27" s="13"/>
    </row>
    <row r="28" spans="1:18" s="7" customFormat="1" ht="24" customHeight="1" x14ac:dyDescent="0.2">
      <c r="A28" s="45">
        <v>18</v>
      </c>
      <c r="B28" s="59" t="s">
        <v>59</v>
      </c>
      <c r="C28" s="46" t="s">
        <v>37</v>
      </c>
      <c r="D28" s="31">
        <v>30</v>
      </c>
      <c r="E28" s="14"/>
      <c r="F28" s="30"/>
      <c r="G28" s="15">
        <f t="shared" si="1"/>
        <v>0</v>
      </c>
      <c r="H28" s="15">
        <f t="shared" si="0"/>
        <v>0</v>
      </c>
      <c r="I28" s="25"/>
      <c r="J28" s="25"/>
      <c r="K28" s="25"/>
      <c r="L28" s="13"/>
      <c r="M28" s="14"/>
      <c r="N28" s="13"/>
      <c r="O28" s="18"/>
      <c r="P28" s="13"/>
      <c r="Q28" s="13"/>
      <c r="R28" s="13"/>
    </row>
    <row r="29" spans="1:18" s="7" customFormat="1" ht="28.5" customHeight="1" x14ac:dyDescent="0.2">
      <c r="A29" s="45">
        <v>19</v>
      </c>
      <c r="B29" s="59"/>
      <c r="C29" s="46" t="s">
        <v>38</v>
      </c>
      <c r="D29" s="31">
        <v>50</v>
      </c>
      <c r="E29" s="14"/>
      <c r="F29" s="30"/>
      <c r="G29" s="15">
        <f t="shared" si="1"/>
        <v>0</v>
      </c>
      <c r="H29" s="15">
        <f t="shared" si="0"/>
        <v>0</v>
      </c>
      <c r="I29" s="25"/>
      <c r="J29" s="25"/>
      <c r="K29" s="25"/>
      <c r="L29" s="13"/>
      <c r="M29" s="14"/>
      <c r="N29" s="13"/>
      <c r="O29" s="18"/>
      <c r="P29" s="13"/>
      <c r="Q29" s="13"/>
      <c r="R29" s="13"/>
    </row>
    <row r="30" spans="1:18" s="13" customFormat="1" ht="18.75" customHeight="1" x14ac:dyDescent="0.2">
      <c r="A30" s="55" t="s">
        <v>58</v>
      </c>
      <c r="B30" s="55"/>
      <c r="C30" s="55"/>
      <c r="D30" s="55"/>
      <c r="E30" s="55"/>
      <c r="F30" s="55"/>
      <c r="G30" s="21">
        <f>SUM(G8:G29)</f>
        <v>0</v>
      </c>
      <c r="H30" s="21">
        <f>SUM(H8:H29)</f>
        <v>0</v>
      </c>
      <c r="I30" s="22"/>
      <c r="J30" s="23"/>
      <c r="K30" s="23"/>
      <c r="O30" s="18"/>
    </row>
    <row r="31" spans="1:18" s="49" customFormat="1" ht="16.5" customHeight="1" x14ac:dyDescent="0.2">
      <c r="A31" s="54" t="s">
        <v>83</v>
      </c>
      <c r="B31" s="54"/>
      <c r="C31" s="54"/>
      <c r="D31" s="54"/>
      <c r="E31" s="54"/>
      <c r="F31" s="54"/>
      <c r="G31" s="54"/>
      <c r="H31" s="54"/>
      <c r="I31" s="54"/>
      <c r="J31" s="54"/>
      <c r="K31" s="52"/>
      <c r="O31" s="50"/>
    </row>
    <row r="32" spans="1:18" s="7" customFormat="1" ht="20.25" customHeight="1" x14ac:dyDescent="0.2">
      <c r="A32" s="57">
        <v>1</v>
      </c>
      <c r="B32" s="56" t="s">
        <v>52</v>
      </c>
      <c r="C32" s="46" t="s">
        <v>46</v>
      </c>
      <c r="D32" s="31">
        <v>10</v>
      </c>
      <c r="E32" s="14"/>
      <c r="F32" s="30"/>
      <c r="G32" s="15">
        <f t="shared" ref="G32:G37" si="2">D32*E32</f>
        <v>0</v>
      </c>
      <c r="H32" s="15">
        <f t="shared" ref="H32:H37" si="3">ROUND(G32+(G32*F32/100),2)</f>
        <v>0</v>
      </c>
      <c r="I32" s="20"/>
      <c r="J32" s="20"/>
      <c r="K32" s="20"/>
      <c r="L32" s="13"/>
      <c r="M32" s="14"/>
      <c r="N32" s="13"/>
      <c r="O32" s="18"/>
      <c r="P32" s="13"/>
      <c r="Q32" s="13"/>
      <c r="R32" s="13"/>
    </row>
    <row r="33" spans="1:18" s="7" customFormat="1" ht="17.25" customHeight="1" x14ac:dyDescent="0.2">
      <c r="A33" s="57"/>
      <c r="B33" s="56"/>
      <c r="C33" s="46" t="s">
        <v>36</v>
      </c>
      <c r="D33" s="31">
        <v>100</v>
      </c>
      <c r="E33" s="14"/>
      <c r="F33" s="30"/>
      <c r="G33" s="15">
        <f t="shared" si="2"/>
        <v>0</v>
      </c>
      <c r="H33" s="15">
        <f t="shared" si="3"/>
        <v>0</v>
      </c>
      <c r="I33" s="20"/>
      <c r="J33" s="20"/>
      <c r="K33" s="20"/>
      <c r="L33" s="13"/>
      <c r="M33" s="14"/>
      <c r="N33" s="13"/>
      <c r="O33" s="18"/>
      <c r="P33" s="13"/>
      <c r="Q33" s="13"/>
      <c r="R33" s="13"/>
    </row>
    <row r="34" spans="1:18" s="7" customFormat="1" ht="20.25" customHeight="1" x14ac:dyDescent="0.2">
      <c r="A34" s="57"/>
      <c r="B34" s="56"/>
      <c r="C34" s="46" t="s">
        <v>35</v>
      </c>
      <c r="D34" s="31">
        <v>100</v>
      </c>
      <c r="E34" s="14"/>
      <c r="F34" s="30"/>
      <c r="G34" s="15">
        <f t="shared" si="2"/>
        <v>0</v>
      </c>
      <c r="H34" s="15">
        <f t="shared" si="3"/>
        <v>0</v>
      </c>
      <c r="I34" s="20"/>
      <c r="J34" s="20"/>
      <c r="K34" s="20"/>
      <c r="L34" s="13"/>
      <c r="M34" s="14"/>
      <c r="N34" s="13"/>
      <c r="O34" s="18"/>
      <c r="P34" s="13"/>
      <c r="Q34" s="13"/>
      <c r="R34" s="13"/>
    </row>
    <row r="35" spans="1:18" s="7" customFormat="1" ht="16.5" customHeight="1" x14ac:dyDescent="0.2">
      <c r="A35" s="57"/>
      <c r="B35" s="56"/>
      <c r="C35" s="46" t="s">
        <v>45</v>
      </c>
      <c r="D35" s="31">
        <v>100</v>
      </c>
      <c r="E35" s="14"/>
      <c r="F35" s="30"/>
      <c r="G35" s="15">
        <f t="shared" si="2"/>
        <v>0</v>
      </c>
      <c r="H35" s="15">
        <f t="shared" si="3"/>
        <v>0</v>
      </c>
      <c r="I35" s="20"/>
      <c r="J35" s="20"/>
      <c r="K35" s="20"/>
      <c r="L35" s="13"/>
      <c r="M35" s="14"/>
      <c r="N35" s="13"/>
      <c r="O35" s="18"/>
      <c r="P35" s="13"/>
      <c r="Q35" s="13"/>
      <c r="R35" s="13"/>
    </row>
    <row r="36" spans="1:18" s="7" customFormat="1" ht="24.75" customHeight="1" x14ac:dyDescent="0.2">
      <c r="A36" s="57">
        <v>2</v>
      </c>
      <c r="B36" s="56" t="s">
        <v>53</v>
      </c>
      <c r="C36" s="46" t="s">
        <v>47</v>
      </c>
      <c r="D36" s="31">
        <v>20</v>
      </c>
      <c r="E36" s="14"/>
      <c r="F36" s="30"/>
      <c r="G36" s="15">
        <f t="shared" si="2"/>
        <v>0</v>
      </c>
      <c r="H36" s="15">
        <f t="shared" si="3"/>
        <v>0</v>
      </c>
      <c r="I36" s="20"/>
      <c r="J36" s="20"/>
      <c r="K36" s="20"/>
      <c r="L36" s="13"/>
      <c r="M36" s="14"/>
      <c r="N36" s="13"/>
      <c r="O36" s="18"/>
      <c r="P36" s="13"/>
      <c r="Q36" s="13"/>
      <c r="R36" s="13"/>
    </row>
    <row r="37" spans="1:18" s="7" customFormat="1" ht="25.5" customHeight="1" x14ac:dyDescent="0.2">
      <c r="A37" s="57"/>
      <c r="B37" s="56"/>
      <c r="C37" s="46" t="s">
        <v>48</v>
      </c>
      <c r="D37" s="31">
        <v>20</v>
      </c>
      <c r="E37" s="14"/>
      <c r="F37" s="30"/>
      <c r="G37" s="15">
        <f t="shared" si="2"/>
        <v>0</v>
      </c>
      <c r="H37" s="15">
        <f t="shared" si="3"/>
        <v>0</v>
      </c>
      <c r="I37" s="20"/>
      <c r="J37" s="20"/>
      <c r="K37" s="20"/>
      <c r="L37" s="13"/>
      <c r="M37" s="14"/>
      <c r="N37" s="13"/>
      <c r="O37" s="18"/>
      <c r="P37" s="13"/>
      <c r="Q37" s="13"/>
      <c r="R37" s="13"/>
    </row>
    <row r="38" spans="1:18" ht="15" customHeight="1" x14ac:dyDescent="0.2">
      <c r="A38" s="55" t="s">
        <v>58</v>
      </c>
      <c r="B38" s="55"/>
      <c r="C38" s="55"/>
      <c r="D38" s="55"/>
      <c r="E38" s="55"/>
      <c r="F38" s="55"/>
      <c r="G38" s="27">
        <f>SUM(G32:G37)</f>
        <v>0</v>
      </c>
      <c r="H38" s="27">
        <f>SUM(H32:H37)</f>
        <v>0</v>
      </c>
      <c r="I38" s="22"/>
      <c r="J38" s="22"/>
      <c r="K38" s="22"/>
      <c r="L38" s="13"/>
      <c r="M38" s="13"/>
      <c r="N38" s="13"/>
      <c r="O38" s="18"/>
      <c r="P38" s="13"/>
      <c r="Q38" s="13"/>
      <c r="R38" s="13"/>
    </row>
    <row r="39" spans="1:18" s="49" customFormat="1" ht="21" customHeight="1" x14ac:dyDescent="0.2">
      <c r="A39" s="54" t="s">
        <v>84</v>
      </c>
      <c r="B39" s="54"/>
      <c r="C39" s="54"/>
      <c r="D39" s="54"/>
      <c r="E39" s="54"/>
      <c r="F39" s="54"/>
      <c r="G39" s="54"/>
      <c r="H39" s="54"/>
      <c r="I39" s="54"/>
      <c r="J39" s="54"/>
      <c r="K39" s="52"/>
      <c r="O39" s="50"/>
    </row>
    <row r="40" spans="1:18" s="7" customFormat="1" ht="88.5" customHeight="1" x14ac:dyDescent="0.2">
      <c r="A40" s="45">
        <v>1</v>
      </c>
      <c r="B40" s="19" t="s">
        <v>94</v>
      </c>
      <c r="C40" s="46" t="s">
        <v>49</v>
      </c>
      <c r="D40" s="31">
        <v>160</v>
      </c>
      <c r="E40" s="14"/>
      <c r="F40" s="30"/>
      <c r="G40" s="15">
        <f>D40*E40</f>
        <v>0</v>
      </c>
      <c r="H40" s="15">
        <f>ROUND(G40+(G40*F40/100),2)</f>
        <v>0</v>
      </c>
      <c r="I40" s="20"/>
      <c r="J40" s="20"/>
      <c r="K40" s="20"/>
      <c r="L40" s="13"/>
      <c r="M40" s="14"/>
      <c r="N40" s="13"/>
      <c r="O40" s="18"/>
      <c r="P40" s="13"/>
      <c r="Q40" s="13"/>
      <c r="R40" s="13"/>
    </row>
    <row r="41" spans="1:18" s="7" customFormat="1" ht="93" customHeight="1" x14ac:dyDescent="0.2">
      <c r="A41" s="45">
        <v>2</v>
      </c>
      <c r="B41" s="19" t="s">
        <v>95</v>
      </c>
      <c r="C41" s="46" t="s">
        <v>49</v>
      </c>
      <c r="D41" s="31">
        <v>100</v>
      </c>
      <c r="E41" s="14"/>
      <c r="F41" s="30"/>
      <c r="G41" s="15">
        <f>D41*E41</f>
        <v>0</v>
      </c>
      <c r="H41" s="15">
        <f>ROUND(G41+(G41*F41/100),2)</f>
        <v>0</v>
      </c>
      <c r="I41" s="20"/>
      <c r="J41" s="20"/>
      <c r="K41" s="20"/>
      <c r="L41" s="13"/>
      <c r="M41" s="14"/>
      <c r="N41" s="13"/>
      <c r="O41" s="18"/>
      <c r="P41" s="13"/>
      <c r="Q41" s="13"/>
      <c r="R41" s="13"/>
    </row>
    <row r="42" spans="1:18" ht="15" customHeight="1" x14ac:dyDescent="0.2">
      <c r="A42" s="55" t="s">
        <v>58</v>
      </c>
      <c r="B42" s="55"/>
      <c r="C42" s="55"/>
      <c r="D42" s="55"/>
      <c r="E42" s="55"/>
      <c r="F42" s="55"/>
      <c r="G42" s="27">
        <f>SUM(G40:G41)</f>
        <v>0</v>
      </c>
      <c r="H42" s="27">
        <f>SUM(H40:H41)</f>
        <v>0</v>
      </c>
      <c r="I42" s="22"/>
      <c r="J42" s="22"/>
      <c r="K42" s="22"/>
      <c r="L42" s="13"/>
      <c r="M42" s="13"/>
      <c r="N42" s="13"/>
      <c r="O42" s="18"/>
      <c r="P42" s="13"/>
      <c r="Q42" s="13"/>
      <c r="R42" s="13"/>
    </row>
    <row r="43" spans="1:18" s="49" customFormat="1" ht="21" customHeight="1" x14ac:dyDescent="0.2">
      <c r="A43" s="60" t="s">
        <v>85</v>
      </c>
      <c r="B43" s="54"/>
      <c r="C43" s="54"/>
      <c r="D43" s="54"/>
      <c r="E43" s="54"/>
      <c r="F43" s="54"/>
      <c r="G43" s="54"/>
      <c r="H43" s="54"/>
      <c r="I43" s="54"/>
      <c r="J43" s="54"/>
      <c r="K43" s="52"/>
      <c r="O43" s="50"/>
    </row>
    <row r="44" spans="1:18" s="13" customFormat="1" ht="24" x14ac:dyDescent="0.2">
      <c r="A44" s="45">
        <v>1</v>
      </c>
      <c r="B44" s="47" t="s">
        <v>60</v>
      </c>
      <c r="C44" s="46" t="s">
        <v>51</v>
      </c>
      <c r="D44" s="31">
        <v>100</v>
      </c>
      <c r="E44" s="14"/>
      <c r="F44" s="30"/>
      <c r="G44" s="15">
        <f>D44*E44</f>
        <v>0</v>
      </c>
      <c r="H44" s="15">
        <f>ROUND(G44+(G44*F44/100),2)</f>
        <v>0</v>
      </c>
      <c r="I44" s="16"/>
      <c r="J44" s="17"/>
      <c r="K44" s="17"/>
      <c r="M44" s="14"/>
      <c r="O44" s="18"/>
    </row>
    <row r="45" spans="1:18" s="13" customFormat="1" ht="28.5" customHeight="1" x14ac:dyDescent="0.2">
      <c r="A45" s="45">
        <v>2</v>
      </c>
      <c r="B45" s="47" t="s">
        <v>61</v>
      </c>
      <c r="C45" s="46" t="s">
        <v>51</v>
      </c>
      <c r="D45" s="31">
        <v>100</v>
      </c>
      <c r="E45" s="14"/>
      <c r="F45" s="30"/>
      <c r="G45" s="15">
        <f>D45*E45</f>
        <v>0</v>
      </c>
      <c r="H45" s="15">
        <f>ROUND(G45+(G45*F45/100),2)</f>
        <v>0</v>
      </c>
      <c r="I45" s="16"/>
      <c r="J45" s="17"/>
      <c r="K45" s="17"/>
      <c r="M45" s="14"/>
      <c r="O45" s="18"/>
    </row>
    <row r="46" spans="1:18" s="13" customFormat="1" ht="24" x14ac:dyDescent="0.2">
      <c r="A46" s="45">
        <v>3</v>
      </c>
      <c r="B46" s="19" t="s">
        <v>62</v>
      </c>
      <c r="C46" s="46" t="s">
        <v>51</v>
      </c>
      <c r="D46" s="31">
        <v>60</v>
      </c>
      <c r="E46" s="14"/>
      <c r="F46" s="30"/>
      <c r="G46" s="15">
        <f>D46*E46</f>
        <v>0</v>
      </c>
      <c r="H46" s="15">
        <f>ROUND(G46+(G46*F46/100),2)</f>
        <v>0</v>
      </c>
      <c r="I46" s="20"/>
      <c r="J46" s="20"/>
      <c r="K46" s="20"/>
      <c r="M46" s="14"/>
      <c r="O46" s="18"/>
    </row>
    <row r="47" spans="1:18" ht="18" customHeight="1" x14ac:dyDescent="0.2">
      <c r="A47" s="55" t="s">
        <v>58</v>
      </c>
      <c r="B47" s="55"/>
      <c r="C47" s="55"/>
      <c r="D47" s="55"/>
      <c r="E47" s="55"/>
      <c r="F47" s="55"/>
      <c r="G47" s="21">
        <f>SUM(G44:G46)</f>
        <v>0</v>
      </c>
      <c r="H47" s="21">
        <f>SUM(H44:H46)</f>
        <v>0</v>
      </c>
      <c r="I47" s="23"/>
      <c r="J47" s="23"/>
      <c r="K47" s="23"/>
      <c r="L47" s="13"/>
      <c r="M47" s="13"/>
      <c r="N47" s="13"/>
      <c r="O47" s="13"/>
      <c r="P47" s="13"/>
      <c r="Q47" s="13"/>
      <c r="R47" s="13"/>
    </row>
    <row r="48" spans="1:18" s="49" customFormat="1" ht="21" customHeight="1" x14ac:dyDescent="0.2">
      <c r="A48" s="60" t="s">
        <v>86</v>
      </c>
      <c r="B48" s="54"/>
      <c r="C48" s="54"/>
      <c r="D48" s="54"/>
      <c r="E48" s="54"/>
      <c r="F48" s="54"/>
      <c r="G48" s="54"/>
      <c r="H48" s="54"/>
      <c r="I48" s="54"/>
      <c r="J48" s="54"/>
      <c r="K48" s="52"/>
      <c r="O48" s="50"/>
    </row>
    <row r="49" spans="1:15" s="13" customFormat="1" ht="96" customHeight="1" x14ac:dyDescent="0.2">
      <c r="A49" s="45">
        <v>1</v>
      </c>
      <c r="B49" s="47" t="s">
        <v>93</v>
      </c>
      <c r="C49" s="46" t="s">
        <v>51</v>
      </c>
      <c r="D49" s="31">
        <v>24</v>
      </c>
      <c r="E49" s="14"/>
      <c r="F49" s="30"/>
      <c r="G49" s="15">
        <f>D49*E49</f>
        <v>0</v>
      </c>
      <c r="H49" s="15">
        <f>ROUND(G49+(G49*F49/100),2)</f>
        <v>0</v>
      </c>
      <c r="I49" s="16"/>
      <c r="J49" s="17"/>
      <c r="K49" s="17"/>
      <c r="M49" s="14"/>
      <c r="O49" s="18"/>
    </row>
    <row r="50" spans="1:15" s="49" customFormat="1" ht="21" customHeight="1" x14ac:dyDescent="0.2">
      <c r="A50" s="60" t="s">
        <v>87</v>
      </c>
      <c r="B50" s="54"/>
      <c r="C50" s="54"/>
      <c r="D50" s="54"/>
      <c r="E50" s="54"/>
      <c r="F50" s="54"/>
      <c r="G50" s="54"/>
      <c r="H50" s="54"/>
      <c r="I50" s="54"/>
      <c r="J50" s="54"/>
      <c r="K50" s="52"/>
      <c r="O50" s="50"/>
    </row>
    <row r="51" spans="1:15" s="13" customFormat="1" ht="168" x14ac:dyDescent="0.2">
      <c r="A51" s="45">
        <v>1</v>
      </c>
      <c r="B51" s="47" t="s">
        <v>92</v>
      </c>
      <c r="C51" s="46" t="s">
        <v>51</v>
      </c>
      <c r="D51" s="31">
        <v>1000</v>
      </c>
      <c r="E51" s="14"/>
      <c r="F51" s="30"/>
      <c r="G51" s="15">
        <f>D51*E51</f>
        <v>0</v>
      </c>
      <c r="H51" s="15">
        <f>ROUND(G51+(G51*F51/100),2)</f>
        <v>0</v>
      </c>
      <c r="I51" s="16"/>
      <c r="J51" s="17"/>
      <c r="K51" s="17"/>
      <c r="M51" s="14"/>
      <c r="O51" s="18"/>
    </row>
    <row r="52" spans="1:15" s="13" customFormat="1" ht="21" customHeight="1" x14ac:dyDescent="0.2">
      <c r="A52" s="45"/>
      <c r="B52" s="19"/>
      <c r="C52" s="46"/>
      <c r="D52" s="31"/>
      <c r="E52" s="14"/>
      <c r="F52" s="24"/>
      <c r="H52" s="15"/>
      <c r="I52" s="20"/>
      <c r="J52" s="20"/>
      <c r="K52" s="20"/>
      <c r="M52" s="14"/>
      <c r="O52" s="18"/>
    </row>
    <row r="53" spans="1:15" s="13" customFormat="1" ht="21" customHeight="1" x14ac:dyDescent="0.2">
      <c r="A53" s="45"/>
      <c r="B53" s="19"/>
      <c r="C53" s="46"/>
      <c r="D53" s="31"/>
      <c r="E53" s="14"/>
      <c r="F53" s="24"/>
      <c r="H53" s="15"/>
      <c r="I53" s="20"/>
      <c r="J53" s="20"/>
      <c r="K53" s="20"/>
      <c r="M53" s="14"/>
      <c r="O53" s="18"/>
    </row>
    <row r="54" spans="1:15" s="13" customFormat="1" x14ac:dyDescent="0.2">
      <c r="A54" s="45"/>
      <c r="B54" s="19"/>
      <c r="C54" s="46"/>
      <c r="D54" s="31"/>
      <c r="E54" s="14"/>
      <c r="F54" s="24"/>
      <c r="H54" s="15"/>
      <c r="I54" s="20"/>
      <c r="J54" s="20"/>
      <c r="K54" s="20"/>
      <c r="M54" s="14"/>
      <c r="O54" s="18"/>
    </row>
    <row r="55" spans="1:15" s="13" customFormat="1" x14ac:dyDescent="0.2">
      <c r="A55" s="45"/>
      <c r="B55" s="19"/>
      <c r="C55" s="46"/>
      <c r="D55" s="31"/>
      <c r="E55" s="14"/>
      <c r="F55" s="24"/>
      <c r="H55" s="15"/>
      <c r="I55" s="20"/>
      <c r="J55" s="20"/>
      <c r="K55" s="20"/>
      <c r="M55" s="14"/>
      <c r="O55" s="18"/>
    </row>
    <row r="56" spans="1:15" s="13" customFormat="1" x14ac:dyDescent="0.2">
      <c r="A56" s="45"/>
      <c r="B56" s="19"/>
      <c r="C56" s="46"/>
      <c r="D56" s="31"/>
      <c r="E56" s="14"/>
      <c r="F56" s="24"/>
      <c r="H56" s="15"/>
      <c r="I56" s="20"/>
      <c r="J56" s="20"/>
      <c r="K56" s="20"/>
      <c r="M56" s="14"/>
      <c r="O56" s="18"/>
    </row>
    <row r="57" spans="1:15" s="13" customFormat="1" x14ac:dyDescent="0.2">
      <c r="A57" s="45"/>
      <c r="B57" s="19"/>
      <c r="C57" s="46"/>
      <c r="D57" s="31"/>
      <c r="E57" s="14"/>
      <c r="F57" s="24"/>
      <c r="H57" s="15"/>
      <c r="I57" s="20"/>
      <c r="J57" s="20"/>
      <c r="K57" s="20"/>
      <c r="M57" s="14"/>
      <c r="O57" s="18"/>
    </row>
    <row r="58" spans="1:15" s="13" customFormat="1" x14ac:dyDescent="0.2">
      <c r="A58" s="45"/>
      <c r="B58" s="19"/>
      <c r="C58" s="46"/>
      <c r="D58" s="31"/>
      <c r="E58" s="14"/>
      <c r="F58" s="24"/>
      <c r="H58" s="15"/>
      <c r="I58" s="20"/>
      <c r="J58" s="20"/>
      <c r="K58" s="20"/>
      <c r="M58" s="14"/>
      <c r="O58" s="18"/>
    </row>
    <row r="59" spans="1:15" s="13" customFormat="1" x14ac:dyDescent="0.2">
      <c r="A59" s="45"/>
      <c r="B59" s="19"/>
      <c r="C59" s="46"/>
      <c r="D59" s="31"/>
      <c r="E59" s="14"/>
      <c r="F59" s="24"/>
      <c r="H59" s="15"/>
      <c r="I59" s="20"/>
      <c r="J59" s="20"/>
      <c r="K59" s="20"/>
      <c r="M59" s="14"/>
      <c r="O59" s="18"/>
    </row>
    <row r="60" spans="1:15" s="13" customFormat="1" x14ac:dyDescent="0.2">
      <c r="A60" s="45"/>
      <c r="B60" s="19"/>
      <c r="C60" s="46"/>
      <c r="D60" s="31"/>
      <c r="E60" s="14"/>
      <c r="F60" s="24"/>
      <c r="H60" s="15"/>
      <c r="I60" s="20"/>
      <c r="J60" s="20"/>
      <c r="K60" s="20"/>
      <c r="M60" s="14"/>
      <c r="O60" s="18"/>
    </row>
    <row r="61" spans="1:15" s="13" customFormat="1" x14ac:dyDescent="0.2">
      <c r="A61" s="45"/>
      <c r="B61" s="19"/>
      <c r="C61" s="46"/>
      <c r="D61" s="31"/>
      <c r="E61" s="14"/>
      <c r="F61" s="24"/>
      <c r="H61" s="15"/>
      <c r="I61" s="20"/>
      <c r="J61" s="20"/>
      <c r="K61" s="20"/>
      <c r="M61" s="14"/>
      <c r="O61" s="18"/>
    </row>
    <row r="62" spans="1:15" s="13" customFormat="1" x14ac:dyDescent="0.2">
      <c r="A62" s="45"/>
      <c r="B62" s="19"/>
      <c r="C62" s="46"/>
      <c r="D62" s="31"/>
      <c r="E62" s="14"/>
      <c r="F62" s="24"/>
      <c r="H62" s="15"/>
      <c r="I62" s="20"/>
      <c r="J62" s="20"/>
      <c r="K62" s="20"/>
      <c r="M62" s="14"/>
      <c r="O62" s="18"/>
    </row>
    <row r="63" spans="1:15" s="13" customFormat="1" x14ac:dyDescent="0.2">
      <c r="A63" s="45"/>
      <c r="B63" s="19"/>
      <c r="C63" s="46"/>
      <c r="D63" s="31"/>
      <c r="E63" s="14"/>
      <c r="F63" s="24"/>
      <c r="H63" s="15"/>
      <c r="I63" s="20"/>
      <c r="J63" s="20"/>
      <c r="K63" s="20"/>
      <c r="M63" s="14"/>
      <c r="O63" s="18"/>
    </row>
    <row r="64" spans="1:15" s="13" customFormat="1" x14ac:dyDescent="0.2">
      <c r="A64" s="45"/>
      <c r="B64" s="19"/>
      <c r="C64" s="46"/>
      <c r="D64" s="31"/>
      <c r="E64" s="14"/>
      <c r="F64" s="24"/>
      <c r="H64" s="15"/>
      <c r="I64" s="20"/>
      <c r="J64" s="20"/>
      <c r="K64" s="20"/>
      <c r="M64" s="14"/>
      <c r="O64" s="18"/>
    </row>
    <row r="65" spans="1:15" s="13" customFormat="1" x14ac:dyDescent="0.2">
      <c r="A65" s="45"/>
      <c r="B65" s="19"/>
      <c r="C65" s="46"/>
      <c r="D65" s="31"/>
      <c r="E65" s="14"/>
      <c r="F65" s="24"/>
      <c r="H65" s="15"/>
      <c r="I65" s="20"/>
      <c r="J65" s="20"/>
      <c r="K65" s="20"/>
      <c r="M65" s="14"/>
      <c r="O65" s="18"/>
    </row>
    <row r="66" spans="1:15" s="13" customFormat="1" x14ac:dyDescent="0.2">
      <c r="A66" s="45"/>
      <c r="B66" s="19"/>
      <c r="C66" s="46"/>
      <c r="D66" s="31"/>
      <c r="E66" s="14"/>
      <c r="F66" s="24"/>
      <c r="H66" s="15"/>
      <c r="I66" s="20"/>
      <c r="J66" s="20"/>
      <c r="K66" s="20"/>
      <c r="M66" s="14"/>
      <c r="O66" s="18"/>
    </row>
    <row r="67" spans="1:15" s="13" customFormat="1" x14ac:dyDescent="0.2">
      <c r="A67" s="45"/>
      <c r="B67" s="19"/>
      <c r="C67" s="46"/>
      <c r="D67" s="31"/>
      <c r="E67" s="14"/>
      <c r="F67" s="24"/>
      <c r="H67" s="15"/>
      <c r="I67" s="20"/>
      <c r="J67" s="20"/>
      <c r="K67" s="20"/>
      <c r="M67" s="14"/>
      <c r="O67" s="18"/>
    </row>
    <row r="68" spans="1:15" s="13" customFormat="1" x14ac:dyDescent="0.2">
      <c r="A68" s="45"/>
      <c r="B68" s="19"/>
      <c r="C68" s="46"/>
      <c r="D68" s="31"/>
      <c r="E68" s="14"/>
      <c r="F68" s="24"/>
      <c r="H68" s="15"/>
      <c r="I68" s="20"/>
      <c r="J68" s="20"/>
      <c r="K68" s="20"/>
      <c r="M68" s="14"/>
      <c r="O68" s="18"/>
    </row>
    <row r="69" spans="1:15" s="13" customFormat="1" x14ac:dyDescent="0.2">
      <c r="A69" s="45"/>
      <c r="B69" s="19"/>
      <c r="C69" s="46"/>
      <c r="D69" s="31"/>
      <c r="E69" s="14"/>
      <c r="F69" s="24"/>
      <c r="H69" s="15"/>
      <c r="I69" s="20"/>
      <c r="J69" s="20"/>
      <c r="K69" s="20"/>
      <c r="M69" s="14"/>
      <c r="O69" s="18"/>
    </row>
    <row r="70" spans="1:15" s="13" customFormat="1" x14ac:dyDescent="0.2">
      <c r="A70" s="45"/>
      <c r="B70" s="19"/>
      <c r="C70" s="46"/>
      <c r="D70" s="31"/>
      <c r="E70" s="14"/>
      <c r="F70" s="24"/>
      <c r="H70" s="15"/>
      <c r="I70" s="20"/>
      <c r="J70" s="20"/>
      <c r="K70" s="20"/>
      <c r="M70" s="14"/>
      <c r="O70" s="18"/>
    </row>
    <row r="71" spans="1:15" s="13" customFormat="1" x14ac:dyDescent="0.2">
      <c r="A71" s="45"/>
      <c r="B71" s="19"/>
      <c r="C71" s="46"/>
      <c r="D71" s="31"/>
      <c r="E71" s="14"/>
      <c r="F71" s="24"/>
      <c r="H71" s="15"/>
      <c r="I71" s="20"/>
      <c r="J71" s="20"/>
      <c r="K71" s="20"/>
      <c r="M71" s="14"/>
      <c r="O71" s="18"/>
    </row>
    <row r="72" spans="1:15" s="13" customFormat="1" x14ac:dyDescent="0.2">
      <c r="A72" s="45"/>
      <c r="B72" s="19"/>
      <c r="C72" s="46"/>
      <c r="D72" s="31"/>
      <c r="E72" s="14"/>
      <c r="F72" s="24"/>
      <c r="H72" s="15"/>
      <c r="I72" s="20"/>
      <c r="J72" s="20"/>
      <c r="K72" s="20"/>
      <c r="M72" s="14"/>
      <c r="O72" s="18"/>
    </row>
    <row r="73" spans="1:15" s="13" customFormat="1" x14ac:dyDescent="0.2">
      <c r="A73" s="45"/>
      <c r="B73" s="19"/>
      <c r="C73" s="46"/>
      <c r="D73" s="31"/>
      <c r="E73" s="14"/>
      <c r="F73" s="24"/>
      <c r="H73" s="15"/>
      <c r="I73" s="20"/>
      <c r="J73" s="20"/>
      <c r="K73" s="20"/>
      <c r="M73" s="14"/>
      <c r="O73" s="18"/>
    </row>
    <row r="74" spans="1:15" s="13" customFormat="1" x14ac:dyDescent="0.2">
      <c r="A74" s="45"/>
      <c r="B74" s="19"/>
      <c r="C74" s="46"/>
      <c r="D74" s="31"/>
      <c r="E74" s="14"/>
      <c r="F74" s="24"/>
      <c r="H74" s="15"/>
      <c r="I74" s="20"/>
      <c r="J74" s="20"/>
      <c r="K74" s="20"/>
      <c r="M74" s="14"/>
      <c r="O74" s="18"/>
    </row>
    <row r="75" spans="1:15" s="13" customFormat="1" x14ac:dyDescent="0.2">
      <c r="A75" s="45"/>
      <c r="B75" s="19"/>
      <c r="C75" s="46"/>
      <c r="D75" s="31"/>
      <c r="E75" s="14"/>
      <c r="F75" s="24"/>
      <c r="H75" s="15"/>
      <c r="I75" s="20"/>
      <c r="J75" s="20"/>
      <c r="K75" s="20"/>
      <c r="M75" s="14"/>
      <c r="O75" s="18"/>
    </row>
    <row r="76" spans="1:15" s="13" customFormat="1" x14ac:dyDescent="0.2">
      <c r="A76" s="45"/>
      <c r="B76" s="19"/>
      <c r="C76" s="46"/>
      <c r="D76" s="31"/>
      <c r="E76" s="14"/>
      <c r="F76" s="24"/>
      <c r="H76" s="15"/>
      <c r="I76" s="20"/>
      <c r="J76" s="20"/>
      <c r="K76" s="20"/>
      <c r="M76" s="14"/>
      <c r="O76" s="18"/>
    </row>
    <row r="77" spans="1:15" s="13" customFormat="1" x14ac:dyDescent="0.2">
      <c r="A77" s="45"/>
      <c r="B77" s="19"/>
      <c r="C77" s="46"/>
      <c r="D77" s="31"/>
      <c r="E77" s="14"/>
      <c r="F77" s="24"/>
      <c r="H77" s="15"/>
      <c r="I77" s="20"/>
      <c r="J77" s="20"/>
      <c r="K77" s="20"/>
      <c r="M77" s="14"/>
      <c r="O77" s="18"/>
    </row>
    <row r="78" spans="1:15" s="13" customFormat="1" x14ac:dyDescent="0.2">
      <c r="A78" s="45"/>
      <c r="B78" s="19"/>
      <c r="C78" s="46"/>
      <c r="D78" s="31"/>
      <c r="E78" s="14"/>
      <c r="F78" s="24"/>
      <c r="H78" s="15"/>
      <c r="I78" s="20"/>
      <c r="J78" s="20"/>
      <c r="K78" s="20"/>
      <c r="M78" s="14"/>
      <c r="O78" s="18"/>
    </row>
    <row r="79" spans="1:15" s="13" customFormat="1" x14ac:dyDescent="0.2">
      <c r="A79" s="45"/>
      <c r="B79" s="19"/>
      <c r="C79" s="46"/>
      <c r="D79" s="31"/>
      <c r="E79" s="14"/>
      <c r="F79" s="24"/>
      <c r="H79" s="15"/>
      <c r="I79" s="20"/>
      <c r="J79" s="20"/>
      <c r="K79" s="20"/>
      <c r="M79" s="14"/>
      <c r="O79" s="18"/>
    </row>
    <row r="80" spans="1:15" s="13" customFormat="1" x14ac:dyDescent="0.2">
      <c r="A80" s="45"/>
      <c r="B80" s="19"/>
      <c r="C80" s="46"/>
      <c r="D80" s="31"/>
      <c r="E80" s="14"/>
      <c r="F80" s="24"/>
      <c r="H80" s="15"/>
      <c r="I80" s="20"/>
      <c r="J80" s="20"/>
      <c r="K80" s="20"/>
      <c r="M80" s="14"/>
      <c r="O80" s="18"/>
    </row>
    <row r="81" spans="1:15" s="13" customFormat="1" x14ac:dyDescent="0.2">
      <c r="A81" s="45"/>
      <c r="B81" s="19"/>
      <c r="C81" s="46"/>
      <c r="D81" s="31"/>
      <c r="E81" s="14"/>
      <c r="F81" s="24"/>
      <c r="H81" s="15"/>
      <c r="I81" s="20"/>
      <c r="J81" s="20"/>
      <c r="K81" s="20"/>
      <c r="M81" s="14"/>
      <c r="O81" s="18"/>
    </row>
    <row r="82" spans="1:15" s="13" customFormat="1" x14ac:dyDescent="0.2">
      <c r="A82" s="45"/>
      <c r="B82" s="19"/>
      <c r="C82" s="46"/>
      <c r="D82" s="31"/>
      <c r="E82" s="14"/>
      <c r="F82" s="24"/>
      <c r="H82" s="15"/>
      <c r="I82" s="20"/>
      <c r="J82" s="20"/>
      <c r="K82" s="20"/>
      <c r="M82" s="14"/>
      <c r="O82" s="18"/>
    </row>
    <row r="83" spans="1:15" s="13" customFormat="1" x14ac:dyDescent="0.2">
      <c r="A83" s="45"/>
      <c r="B83" s="19"/>
      <c r="C83" s="46"/>
      <c r="D83" s="31"/>
      <c r="E83" s="14"/>
      <c r="F83" s="24"/>
      <c r="H83" s="15"/>
      <c r="I83" s="20"/>
      <c r="J83" s="20"/>
      <c r="K83" s="20"/>
      <c r="M83" s="14"/>
      <c r="O83" s="18"/>
    </row>
    <row r="84" spans="1:15" s="13" customFormat="1" x14ac:dyDescent="0.2">
      <c r="A84" s="45"/>
      <c r="B84" s="19"/>
      <c r="C84" s="46"/>
      <c r="D84" s="31"/>
      <c r="E84" s="14"/>
      <c r="F84" s="24"/>
      <c r="H84" s="15"/>
      <c r="I84" s="20"/>
      <c r="J84" s="20"/>
      <c r="K84" s="20"/>
      <c r="M84" s="14"/>
      <c r="O84" s="18"/>
    </row>
    <row r="85" spans="1:15" s="13" customFormat="1" x14ac:dyDescent="0.2">
      <c r="A85" s="45"/>
      <c r="B85" s="19"/>
      <c r="C85" s="46"/>
      <c r="D85" s="31"/>
      <c r="E85" s="14"/>
      <c r="F85" s="24"/>
      <c r="H85" s="15"/>
      <c r="I85" s="20"/>
      <c r="J85" s="20"/>
      <c r="K85" s="20"/>
      <c r="M85" s="14"/>
      <c r="O85" s="18"/>
    </row>
    <row r="86" spans="1:15" s="13" customFormat="1" x14ac:dyDescent="0.2">
      <c r="A86" s="45"/>
      <c r="B86" s="19"/>
      <c r="C86" s="46"/>
      <c r="D86" s="31"/>
      <c r="E86" s="14"/>
      <c r="F86" s="24"/>
      <c r="H86" s="15"/>
      <c r="I86" s="20"/>
      <c r="J86" s="20"/>
      <c r="K86" s="20"/>
      <c r="M86" s="14"/>
      <c r="O86" s="18"/>
    </row>
    <row r="87" spans="1:15" s="13" customFormat="1" x14ac:dyDescent="0.2">
      <c r="A87" s="45"/>
      <c r="B87" s="19"/>
      <c r="C87" s="46"/>
      <c r="D87" s="31"/>
      <c r="E87" s="14"/>
      <c r="F87" s="24"/>
      <c r="H87" s="15"/>
      <c r="I87" s="20"/>
      <c r="J87" s="20"/>
      <c r="K87" s="20"/>
      <c r="M87" s="14"/>
      <c r="O87" s="18"/>
    </row>
    <row r="88" spans="1:15" s="13" customFormat="1" x14ac:dyDescent="0.2">
      <c r="A88" s="45"/>
      <c r="B88" s="19"/>
      <c r="C88" s="46"/>
      <c r="D88" s="31"/>
      <c r="E88" s="14"/>
      <c r="F88" s="24"/>
      <c r="H88" s="15"/>
      <c r="I88" s="20"/>
      <c r="J88" s="20"/>
      <c r="K88" s="20"/>
      <c r="M88" s="14"/>
      <c r="O88" s="18"/>
    </row>
    <row r="89" spans="1:15" s="13" customFormat="1" x14ac:dyDescent="0.2">
      <c r="A89" s="45"/>
      <c r="B89" s="19"/>
      <c r="C89" s="46"/>
      <c r="D89" s="31"/>
      <c r="E89" s="14"/>
      <c r="F89" s="24"/>
      <c r="H89" s="15"/>
      <c r="I89" s="20"/>
      <c r="J89" s="20"/>
      <c r="K89" s="20"/>
      <c r="M89" s="14"/>
      <c r="O89" s="18"/>
    </row>
    <row r="90" spans="1:15" s="13" customFormat="1" x14ac:dyDescent="0.2">
      <c r="A90" s="45"/>
      <c r="B90" s="19"/>
      <c r="C90" s="46"/>
      <c r="D90" s="31"/>
      <c r="E90" s="14"/>
      <c r="F90" s="24"/>
      <c r="H90" s="15"/>
      <c r="I90" s="20"/>
      <c r="J90" s="20"/>
      <c r="K90" s="20"/>
      <c r="M90" s="14"/>
      <c r="O90" s="18"/>
    </row>
    <row r="91" spans="1:15" s="13" customFormat="1" x14ac:dyDescent="0.2">
      <c r="A91" s="45"/>
      <c r="B91" s="19"/>
      <c r="C91" s="46"/>
      <c r="D91" s="31"/>
      <c r="E91" s="14"/>
      <c r="F91" s="24"/>
      <c r="H91" s="15"/>
      <c r="I91" s="20"/>
      <c r="J91" s="20"/>
      <c r="K91" s="20"/>
      <c r="M91" s="14"/>
      <c r="O91" s="18"/>
    </row>
    <row r="92" spans="1:15" s="13" customFormat="1" x14ac:dyDescent="0.2">
      <c r="A92" s="45"/>
      <c r="B92" s="19"/>
      <c r="C92" s="46"/>
      <c r="D92" s="31"/>
      <c r="E92" s="14"/>
      <c r="F92" s="24"/>
      <c r="H92" s="15"/>
      <c r="I92" s="20"/>
      <c r="J92" s="20"/>
      <c r="K92" s="20"/>
      <c r="M92" s="14"/>
      <c r="O92" s="18"/>
    </row>
    <row r="93" spans="1:15" s="13" customFormat="1" x14ac:dyDescent="0.2">
      <c r="A93" s="45"/>
      <c r="B93" s="19"/>
      <c r="C93" s="46"/>
      <c r="D93" s="31"/>
      <c r="E93" s="14"/>
      <c r="F93" s="24"/>
      <c r="H93" s="15"/>
      <c r="I93" s="20"/>
      <c r="J93" s="20"/>
      <c r="K93" s="20"/>
      <c r="M93" s="14"/>
      <c r="O93" s="18"/>
    </row>
    <row r="94" spans="1:15" s="13" customFormat="1" x14ac:dyDescent="0.2">
      <c r="A94" s="45"/>
      <c r="B94" s="19"/>
      <c r="C94" s="46"/>
      <c r="D94" s="31"/>
      <c r="E94" s="14"/>
      <c r="F94" s="24"/>
      <c r="H94" s="15"/>
      <c r="I94" s="20"/>
      <c r="J94" s="20"/>
      <c r="K94" s="20"/>
      <c r="M94" s="14"/>
      <c r="O94" s="18"/>
    </row>
    <row r="95" spans="1:15" s="13" customFormat="1" x14ac:dyDescent="0.2">
      <c r="A95" s="45"/>
      <c r="B95" s="19"/>
      <c r="C95" s="46"/>
      <c r="D95" s="31"/>
      <c r="E95" s="14"/>
      <c r="F95" s="24"/>
      <c r="H95" s="15"/>
      <c r="I95" s="20"/>
      <c r="J95" s="20"/>
      <c r="K95" s="20"/>
      <c r="M95" s="14"/>
      <c r="O95" s="18"/>
    </row>
    <row r="96" spans="1:15" s="13" customFormat="1" x14ac:dyDescent="0.2">
      <c r="A96" s="45"/>
      <c r="B96" s="19"/>
      <c r="C96" s="46"/>
      <c r="D96" s="31"/>
      <c r="E96" s="14"/>
      <c r="F96" s="24"/>
      <c r="H96" s="15"/>
      <c r="I96" s="20"/>
      <c r="J96" s="20"/>
      <c r="K96" s="20"/>
      <c r="M96" s="14"/>
      <c r="O96" s="18"/>
    </row>
    <row r="97" spans="1:15" s="13" customFormat="1" x14ac:dyDescent="0.2">
      <c r="A97" s="45"/>
      <c r="B97" s="19"/>
      <c r="C97" s="46"/>
      <c r="D97" s="31"/>
      <c r="E97" s="14"/>
      <c r="F97" s="24"/>
      <c r="H97" s="15"/>
      <c r="I97" s="20"/>
      <c r="J97" s="20"/>
      <c r="K97" s="20"/>
      <c r="M97" s="14"/>
      <c r="O97" s="18"/>
    </row>
    <row r="98" spans="1:15" s="13" customFormat="1" x14ac:dyDescent="0.2">
      <c r="A98" s="45"/>
      <c r="B98" s="19"/>
      <c r="C98" s="46"/>
      <c r="D98" s="31"/>
      <c r="E98" s="14"/>
      <c r="F98" s="24"/>
      <c r="H98" s="15"/>
      <c r="I98" s="20"/>
      <c r="J98" s="20"/>
      <c r="K98" s="20"/>
      <c r="M98" s="14"/>
      <c r="O98" s="18"/>
    </row>
    <row r="99" spans="1:15" s="13" customFormat="1" x14ac:dyDescent="0.2">
      <c r="A99" s="45"/>
      <c r="B99" s="19"/>
      <c r="C99" s="46"/>
      <c r="D99" s="31"/>
      <c r="E99" s="14"/>
      <c r="F99" s="24"/>
      <c r="H99" s="15"/>
      <c r="I99" s="20"/>
      <c r="J99" s="20"/>
      <c r="K99" s="20"/>
      <c r="M99" s="14"/>
      <c r="O99" s="18"/>
    </row>
    <row r="100" spans="1:15" s="13" customFormat="1" x14ac:dyDescent="0.2">
      <c r="A100" s="45"/>
      <c r="B100" s="19"/>
      <c r="C100" s="46"/>
      <c r="D100" s="31"/>
      <c r="E100" s="14"/>
      <c r="F100" s="24"/>
      <c r="H100" s="15"/>
      <c r="I100" s="20"/>
      <c r="J100" s="20"/>
      <c r="K100" s="20"/>
      <c r="M100" s="14"/>
      <c r="O100" s="18"/>
    </row>
    <row r="101" spans="1:15" s="13" customFormat="1" x14ac:dyDescent="0.2">
      <c r="A101" s="45"/>
      <c r="B101" s="19"/>
      <c r="C101" s="46"/>
      <c r="D101" s="31"/>
      <c r="E101" s="14"/>
      <c r="F101" s="24"/>
      <c r="H101" s="15"/>
      <c r="I101" s="20"/>
      <c r="J101" s="20"/>
      <c r="K101" s="20"/>
      <c r="M101" s="14"/>
      <c r="O101" s="18"/>
    </row>
    <row r="102" spans="1:15" s="13" customFormat="1" x14ac:dyDescent="0.2">
      <c r="A102" s="45"/>
      <c r="B102" s="19"/>
      <c r="C102" s="46"/>
      <c r="D102" s="31"/>
      <c r="E102" s="14"/>
      <c r="F102" s="24"/>
      <c r="H102" s="15"/>
      <c r="I102" s="20"/>
      <c r="J102" s="20"/>
      <c r="K102" s="20"/>
      <c r="M102" s="14"/>
      <c r="O102" s="18"/>
    </row>
    <row r="103" spans="1:15" s="13" customFormat="1" x14ac:dyDescent="0.2">
      <c r="A103" s="45"/>
      <c r="B103" s="19"/>
      <c r="C103" s="46"/>
      <c r="D103" s="31"/>
      <c r="E103" s="14"/>
      <c r="F103" s="24"/>
      <c r="H103" s="15"/>
      <c r="I103" s="20"/>
      <c r="J103" s="20"/>
      <c r="K103" s="20"/>
      <c r="M103" s="14"/>
      <c r="O103" s="18"/>
    </row>
    <row r="104" spans="1:15" s="13" customFormat="1" x14ac:dyDescent="0.2">
      <c r="A104" s="45"/>
      <c r="B104" s="19"/>
      <c r="C104" s="46"/>
      <c r="D104" s="31"/>
      <c r="E104" s="14"/>
      <c r="F104" s="24"/>
      <c r="H104" s="15"/>
      <c r="I104" s="20"/>
      <c r="J104" s="20"/>
      <c r="K104" s="20"/>
      <c r="M104" s="14"/>
      <c r="O104" s="18"/>
    </row>
    <row r="105" spans="1:15" s="13" customFormat="1" x14ac:dyDescent="0.2">
      <c r="A105" s="45"/>
      <c r="B105" s="19"/>
      <c r="C105" s="46"/>
      <c r="D105" s="31"/>
      <c r="E105" s="14"/>
      <c r="F105" s="24"/>
      <c r="H105" s="15"/>
      <c r="I105" s="20"/>
      <c r="J105" s="20"/>
      <c r="K105" s="20"/>
      <c r="M105" s="14"/>
      <c r="O105" s="18"/>
    </row>
    <row r="106" spans="1:15" s="13" customFormat="1" x14ac:dyDescent="0.2">
      <c r="A106" s="45"/>
      <c r="B106" s="19"/>
      <c r="C106" s="46"/>
      <c r="D106" s="31"/>
      <c r="E106" s="14"/>
      <c r="F106" s="24"/>
      <c r="H106" s="15"/>
      <c r="I106" s="20"/>
      <c r="J106" s="20"/>
      <c r="K106" s="20"/>
      <c r="M106" s="14"/>
      <c r="O106" s="18"/>
    </row>
    <row r="107" spans="1:15" s="13" customFormat="1" x14ac:dyDescent="0.2">
      <c r="A107" s="45"/>
      <c r="B107" s="19"/>
      <c r="C107" s="46"/>
      <c r="D107" s="31"/>
      <c r="E107" s="14"/>
      <c r="F107" s="24"/>
      <c r="H107" s="15"/>
      <c r="I107" s="20"/>
      <c r="J107" s="20"/>
      <c r="K107" s="20"/>
      <c r="M107" s="14"/>
      <c r="O107" s="18"/>
    </row>
    <row r="108" spans="1:15" s="13" customFormat="1" x14ac:dyDescent="0.2">
      <c r="A108" s="45"/>
      <c r="B108" s="19"/>
      <c r="C108" s="46"/>
      <c r="D108" s="31"/>
      <c r="E108" s="14"/>
      <c r="F108" s="24"/>
      <c r="H108" s="15"/>
      <c r="I108" s="20"/>
      <c r="J108" s="20"/>
      <c r="K108" s="20"/>
      <c r="M108" s="14"/>
      <c r="O108" s="18"/>
    </row>
    <row r="109" spans="1:15" s="13" customFormat="1" x14ac:dyDescent="0.2">
      <c r="A109" s="45"/>
      <c r="B109" s="19"/>
      <c r="C109" s="46"/>
      <c r="D109" s="31"/>
      <c r="E109" s="14"/>
      <c r="F109" s="24"/>
      <c r="H109" s="15"/>
      <c r="I109" s="20"/>
      <c r="J109" s="20"/>
      <c r="K109" s="20"/>
      <c r="M109" s="14"/>
      <c r="O109" s="18"/>
    </row>
    <row r="110" spans="1:15" s="13" customFormat="1" x14ac:dyDescent="0.2">
      <c r="A110" s="45"/>
      <c r="B110" s="19"/>
      <c r="C110" s="46"/>
      <c r="D110" s="31"/>
      <c r="E110" s="14"/>
      <c r="F110" s="24"/>
      <c r="H110" s="15"/>
      <c r="I110" s="20"/>
      <c r="J110" s="20"/>
      <c r="K110" s="20"/>
      <c r="M110" s="14"/>
      <c r="O110" s="18"/>
    </row>
    <row r="111" spans="1:15" s="13" customFormat="1" x14ac:dyDescent="0.2">
      <c r="A111" s="45"/>
      <c r="B111" s="19"/>
      <c r="C111" s="46"/>
      <c r="D111" s="31"/>
      <c r="E111" s="14"/>
      <c r="F111" s="24"/>
      <c r="H111" s="15"/>
      <c r="I111" s="20"/>
      <c r="J111" s="20"/>
      <c r="K111" s="20"/>
      <c r="M111" s="14"/>
      <c r="O111" s="18"/>
    </row>
    <row r="112" spans="1:15" s="13" customFormat="1" x14ac:dyDescent="0.2">
      <c r="A112" s="45"/>
      <c r="B112" s="19"/>
      <c r="C112" s="46"/>
      <c r="D112" s="31"/>
      <c r="E112" s="14"/>
      <c r="F112" s="24"/>
      <c r="H112" s="15"/>
      <c r="I112" s="20"/>
      <c r="J112" s="20"/>
      <c r="K112" s="20"/>
      <c r="M112" s="14"/>
      <c r="O112" s="18"/>
    </row>
    <row r="113" spans="1:15" s="13" customFormat="1" x14ac:dyDescent="0.2">
      <c r="A113" s="45"/>
      <c r="B113" s="19"/>
      <c r="C113" s="46"/>
      <c r="D113" s="31"/>
      <c r="E113" s="14"/>
      <c r="F113" s="24"/>
      <c r="H113" s="15"/>
      <c r="I113" s="20"/>
      <c r="J113" s="20"/>
      <c r="K113" s="20"/>
      <c r="M113" s="14"/>
      <c r="O113" s="18"/>
    </row>
    <row r="114" spans="1:15" s="13" customFormat="1" x14ac:dyDescent="0.2">
      <c r="A114" s="45"/>
      <c r="B114" s="19"/>
      <c r="C114" s="46"/>
      <c r="D114" s="31"/>
      <c r="E114" s="14"/>
      <c r="F114" s="24"/>
      <c r="H114" s="15"/>
      <c r="I114" s="20"/>
      <c r="J114" s="20"/>
      <c r="K114" s="20"/>
      <c r="M114" s="14"/>
      <c r="O114" s="18"/>
    </row>
    <row r="115" spans="1:15" s="13" customFormat="1" x14ac:dyDescent="0.2">
      <c r="A115" s="45"/>
      <c r="B115" s="19"/>
      <c r="C115" s="46"/>
      <c r="D115" s="31"/>
      <c r="E115" s="14"/>
      <c r="F115" s="24"/>
      <c r="H115" s="15"/>
      <c r="I115" s="20"/>
      <c r="J115" s="20"/>
      <c r="K115" s="20"/>
      <c r="M115" s="14"/>
      <c r="O115" s="18"/>
    </row>
    <row r="116" spans="1:15" s="13" customFormat="1" x14ac:dyDescent="0.2">
      <c r="A116" s="45"/>
      <c r="B116" s="19"/>
      <c r="C116" s="46"/>
      <c r="D116" s="31"/>
      <c r="E116" s="14"/>
      <c r="F116" s="24"/>
      <c r="H116" s="15"/>
      <c r="I116" s="20"/>
      <c r="J116" s="20"/>
      <c r="K116" s="20"/>
      <c r="M116" s="14"/>
      <c r="O116" s="18"/>
    </row>
    <row r="117" spans="1:15" s="13" customFormat="1" x14ac:dyDescent="0.2">
      <c r="A117" s="45"/>
      <c r="B117" s="19"/>
      <c r="C117" s="46"/>
      <c r="D117" s="31"/>
      <c r="E117" s="14"/>
      <c r="F117" s="24"/>
      <c r="H117" s="15"/>
      <c r="I117" s="20"/>
      <c r="J117" s="20"/>
      <c r="K117" s="20"/>
      <c r="M117" s="14"/>
      <c r="O117" s="18"/>
    </row>
    <row r="118" spans="1:15" s="13" customFormat="1" x14ac:dyDescent="0.2">
      <c r="A118" s="45"/>
      <c r="B118" s="19"/>
      <c r="C118" s="46"/>
      <c r="D118" s="31"/>
      <c r="E118" s="14"/>
      <c r="F118" s="24"/>
      <c r="H118" s="15"/>
      <c r="I118" s="20"/>
      <c r="J118" s="20"/>
      <c r="K118" s="20"/>
      <c r="M118" s="14"/>
      <c r="O118" s="18"/>
    </row>
    <row r="119" spans="1:15" s="13" customFormat="1" x14ac:dyDescent="0.2">
      <c r="A119" s="45"/>
      <c r="B119" s="19"/>
      <c r="C119" s="46"/>
      <c r="D119" s="31"/>
      <c r="E119" s="14"/>
      <c r="F119" s="24"/>
      <c r="H119" s="15"/>
      <c r="I119" s="20"/>
      <c r="J119" s="20"/>
      <c r="K119" s="20"/>
      <c r="M119" s="14"/>
      <c r="O119" s="18"/>
    </row>
    <row r="120" spans="1:15" s="13" customFormat="1" x14ac:dyDescent="0.2">
      <c r="A120" s="45"/>
      <c r="B120" s="19"/>
      <c r="C120" s="46"/>
      <c r="D120" s="31"/>
      <c r="E120" s="14"/>
      <c r="F120" s="24"/>
      <c r="H120" s="15"/>
      <c r="I120" s="20"/>
      <c r="J120" s="20"/>
      <c r="K120" s="20"/>
      <c r="M120" s="14"/>
      <c r="O120" s="18"/>
    </row>
    <row r="121" spans="1:15" s="13" customFormat="1" x14ac:dyDescent="0.2">
      <c r="A121" s="45"/>
      <c r="B121" s="19"/>
      <c r="C121" s="46"/>
      <c r="D121" s="31"/>
      <c r="E121" s="14"/>
      <c r="F121" s="24"/>
      <c r="H121" s="15"/>
      <c r="I121" s="20"/>
      <c r="J121" s="20"/>
      <c r="K121" s="20"/>
      <c r="M121" s="14"/>
      <c r="O121" s="18"/>
    </row>
    <row r="122" spans="1:15" s="13" customFormat="1" x14ac:dyDescent="0.2">
      <c r="A122" s="45"/>
      <c r="B122" s="19"/>
      <c r="C122" s="46"/>
      <c r="D122" s="31"/>
      <c r="E122" s="14"/>
      <c r="F122" s="24"/>
      <c r="H122" s="15"/>
      <c r="I122" s="20"/>
      <c r="J122" s="20"/>
      <c r="K122" s="20"/>
      <c r="M122" s="14"/>
      <c r="O122" s="18"/>
    </row>
    <row r="123" spans="1:15" s="13" customFormat="1" x14ac:dyDescent="0.2">
      <c r="A123" s="45"/>
      <c r="B123" s="19"/>
      <c r="C123" s="46"/>
      <c r="D123" s="31"/>
      <c r="E123" s="14"/>
      <c r="F123" s="24"/>
      <c r="H123" s="15"/>
      <c r="I123" s="20"/>
      <c r="J123" s="20"/>
      <c r="K123" s="20"/>
      <c r="M123" s="14"/>
      <c r="O123" s="18"/>
    </row>
    <row r="124" spans="1:15" s="13" customFormat="1" x14ac:dyDescent="0.2">
      <c r="A124" s="45"/>
      <c r="B124" s="19"/>
      <c r="C124" s="46"/>
      <c r="D124" s="31"/>
      <c r="E124" s="14"/>
      <c r="F124" s="24"/>
      <c r="H124" s="15"/>
      <c r="I124" s="20"/>
      <c r="J124" s="20"/>
      <c r="K124" s="20"/>
      <c r="M124" s="14"/>
      <c r="O124" s="18"/>
    </row>
    <row r="125" spans="1:15" s="13" customFormat="1" x14ac:dyDescent="0.2">
      <c r="A125" s="45"/>
      <c r="B125" s="19"/>
      <c r="C125" s="46"/>
      <c r="D125" s="31"/>
      <c r="E125" s="14"/>
      <c r="F125" s="24"/>
      <c r="H125" s="15"/>
      <c r="I125" s="20"/>
      <c r="J125" s="20"/>
      <c r="K125" s="20"/>
      <c r="M125" s="14"/>
      <c r="O125" s="18"/>
    </row>
    <row r="126" spans="1:15" s="13" customFormat="1" x14ac:dyDescent="0.2">
      <c r="A126" s="45"/>
      <c r="B126" s="19"/>
      <c r="C126" s="46"/>
      <c r="D126" s="31"/>
      <c r="E126" s="14"/>
      <c r="F126" s="24"/>
      <c r="H126" s="15"/>
      <c r="I126" s="20"/>
      <c r="J126" s="20"/>
      <c r="K126" s="20"/>
      <c r="M126" s="14"/>
      <c r="O126" s="18"/>
    </row>
    <row r="127" spans="1:15" s="13" customFormat="1" x14ac:dyDescent="0.2">
      <c r="A127" s="45"/>
      <c r="B127" s="19"/>
      <c r="C127" s="46"/>
      <c r="D127" s="31"/>
      <c r="E127" s="14"/>
      <c r="F127" s="24"/>
      <c r="H127" s="15"/>
      <c r="I127" s="20"/>
      <c r="J127" s="20"/>
      <c r="K127" s="20"/>
      <c r="M127" s="14"/>
      <c r="O127" s="18"/>
    </row>
    <row r="128" spans="1:15" s="13" customFormat="1" x14ac:dyDescent="0.2">
      <c r="A128" s="45"/>
      <c r="B128" s="19"/>
      <c r="C128" s="46"/>
      <c r="D128" s="31"/>
      <c r="E128" s="14"/>
      <c r="F128" s="24"/>
      <c r="H128" s="15"/>
      <c r="I128" s="20"/>
      <c r="J128" s="20"/>
      <c r="K128" s="20"/>
      <c r="M128" s="14"/>
      <c r="O128" s="18"/>
    </row>
    <row r="129" spans="1:15" s="13" customFormat="1" x14ac:dyDescent="0.2">
      <c r="A129" s="45"/>
      <c r="B129" s="19"/>
      <c r="C129" s="46"/>
      <c r="D129" s="31"/>
      <c r="E129" s="14"/>
      <c r="F129" s="24"/>
      <c r="H129" s="15"/>
      <c r="I129" s="20"/>
      <c r="J129" s="20"/>
      <c r="K129" s="20"/>
      <c r="M129" s="14"/>
      <c r="O129" s="18"/>
    </row>
    <row r="130" spans="1:15" s="13" customFormat="1" x14ac:dyDescent="0.2">
      <c r="A130" s="45"/>
      <c r="B130" s="19"/>
      <c r="C130" s="46"/>
      <c r="D130" s="31"/>
      <c r="E130" s="14"/>
      <c r="F130" s="24"/>
      <c r="H130" s="15"/>
      <c r="I130" s="20"/>
      <c r="J130" s="20"/>
      <c r="K130" s="20"/>
      <c r="M130" s="14"/>
      <c r="O130" s="18"/>
    </row>
    <row r="131" spans="1:15" s="13" customFormat="1" x14ac:dyDescent="0.2">
      <c r="A131" s="45"/>
      <c r="B131" s="19"/>
      <c r="C131" s="46"/>
      <c r="D131" s="31"/>
      <c r="E131" s="14"/>
      <c r="F131" s="24"/>
      <c r="H131" s="15"/>
      <c r="I131" s="20"/>
      <c r="J131" s="20"/>
      <c r="K131" s="20"/>
      <c r="M131" s="14"/>
      <c r="O131" s="18"/>
    </row>
    <row r="132" spans="1:15" s="13" customFormat="1" x14ac:dyDescent="0.2">
      <c r="A132" s="45"/>
      <c r="B132" s="19"/>
      <c r="C132" s="46"/>
      <c r="D132" s="31"/>
      <c r="E132" s="14"/>
      <c r="F132" s="24"/>
      <c r="H132" s="15"/>
      <c r="I132" s="20"/>
      <c r="J132" s="20"/>
      <c r="K132" s="20"/>
      <c r="M132" s="14"/>
      <c r="O132" s="18"/>
    </row>
    <row r="133" spans="1:15" s="13" customFormat="1" x14ac:dyDescent="0.2">
      <c r="A133" s="45"/>
      <c r="B133" s="19"/>
      <c r="C133" s="46"/>
      <c r="D133" s="31"/>
      <c r="E133" s="14"/>
      <c r="F133" s="24"/>
      <c r="H133" s="15"/>
      <c r="I133" s="20"/>
      <c r="J133" s="20"/>
      <c r="K133" s="20"/>
      <c r="M133" s="14"/>
      <c r="O133" s="18"/>
    </row>
    <row r="134" spans="1:15" s="13" customFormat="1" x14ac:dyDescent="0.2">
      <c r="A134" s="45"/>
      <c r="B134" s="19"/>
      <c r="C134" s="46"/>
      <c r="D134" s="31"/>
      <c r="E134" s="14"/>
      <c r="F134" s="24"/>
      <c r="H134" s="15"/>
      <c r="I134" s="20"/>
      <c r="J134" s="20"/>
      <c r="K134" s="20"/>
      <c r="M134" s="14"/>
      <c r="O134" s="18"/>
    </row>
    <row r="135" spans="1:15" s="13" customFormat="1" x14ac:dyDescent="0.2">
      <c r="A135" s="45"/>
      <c r="B135" s="19"/>
      <c r="C135" s="46"/>
      <c r="D135" s="31"/>
      <c r="E135" s="14"/>
      <c r="F135" s="24"/>
      <c r="H135" s="15"/>
      <c r="I135" s="20"/>
      <c r="J135" s="20"/>
      <c r="K135" s="20"/>
      <c r="M135" s="14"/>
      <c r="O135" s="18"/>
    </row>
    <row r="136" spans="1:15" s="13" customFormat="1" x14ac:dyDescent="0.2">
      <c r="A136" s="45"/>
      <c r="B136" s="19"/>
      <c r="C136" s="46"/>
      <c r="D136" s="31"/>
      <c r="E136" s="14"/>
      <c r="F136" s="24"/>
      <c r="H136" s="15"/>
      <c r="I136" s="20"/>
      <c r="J136" s="20"/>
      <c r="K136" s="20"/>
      <c r="M136" s="14"/>
      <c r="O136" s="18"/>
    </row>
    <row r="137" spans="1:15" s="13" customFormat="1" x14ac:dyDescent="0.2">
      <c r="A137" s="45"/>
      <c r="B137" s="19"/>
      <c r="C137" s="46"/>
      <c r="D137" s="31"/>
      <c r="E137" s="14"/>
      <c r="F137" s="24"/>
      <c r="H137" s="15"/>
      <c r="I137" s="20"/>
      <c r="J137" s="20"/>
      <c r="K137" s="20"/>
      <c r="M137" s="14"/>
      <c r="O137" s="18"/>
    </row>
    <row r="138" spans="1:15" s="13" customFormat="1" x14ac:dyDescent="0.2">
      <c r="A138" s="45"/>
      <c r="B138" s="19"/>
      <c r="C138" s="46"/>
      <c r="D138" s="31"/>
      <c r="E138" s="14"/>
      <c r="F138" s="24"/>
      <c r="H138" s="15"/>
      <c r="I138" s="20"/>
      <c r="J138" s="20"/>
      <c r="K138" s="20"/>
      <c r="M138" s="14"/>
      <c r="O138" s="18"/>
    </row>
    <row r="139" spans="1:15" s="13" customFormat="1" x14ac:dyDescent="0.2">
      <c r="A139" s="45"/>
      <c r="B139" s="19"/>
      <c r="C139" s="46"/>
      <c r="D139" s="31"/>
      <c r="E139" s="14"/>
      <c r="F139" s="24"/>
      <c r="H139" s="15"/>
      <c r="I139" s="20"/>
      <c r="J139" s="20"/>
      <c r="K139" s="20"/>
      <c r="M139" s="14"/>
      <c r="O139" s="18"/>
    </row>
    <row r="140" spans="1:15" s="13" customFormat="1" x14ac:dyDescent="0.2">
      <c r="A140" s="45"/>
      <c r="B140" s="19"/>
      <c r="C140" s="46"/>
      <c r="D140" s="31"/>
      <c r="E140" s="14"/>
      <c r="F140" s="24"/>
      <c r="H140" s="15"/>
      <c r="I140" s="20"/>
      <c r="J140" s="20"/>
      <c r="K140" s="20"/>
      <c r="M140" s="14"/>
      <c r="O140" s="18"/>
    </row>
    <row r="141" spans="1:15" s="13" customFormat="1" x14ac:dyDescent="0.2">
      <c r="A141" s="45"/>
      <c r="B141" s="19"/>
      <c r="C141" s="46"/>
      <c r="D141" s="31"/>
      <c r="E141" s="14"/>
      <c r="F141" s="24"/>
      <c r="H141" s="15"/>
      <c r="I141" s="20"/>
      <c r="J141" s="20"/>
      <c r="K141" s="20"/>
      <c r="M141" s="14"/>
      <c r="O141" s="18"/>
    </row>
    <row r="142" spans="1:15" s="13" customFormat="1" x14ac:dyDescent="0.2">
      <c r="A142" s="45"/>
      <c r="B142" s="19"/>
      <c r="C142" s="46"/>
      <c r="D142" s="31"/>
      <c r="E142" s="14"/>
      <c r="F142" s="24"/>
      <c r="H142" s="15"/>
      <c r="I142" s="20"/>
      <c r="J142" s="20"/>
      <c r="K142" s="20"/>
      <c r="M142" s="14"/>
      <c r="O142" s="18"/>
    </row>
    <row r="143" spans="1:15" s="13" customFormat="1" x14ac:dyDescent="0.2">
      <c r="A143" s="45"/>
      <c r="B143" s="19"/>
      <c r="C143" s="46"/>
      <c r="D143" s="31"/>
      <c r="E143" s="14"/>
      <c r="F143" s="24"/>
      <c r="H143" s="15"/>
      <c r="I143" s="20"/>
      <c r="J143" s="20"/>
      <c r="K143" s="20"/>
      <c r="M143" s="14"/>
      <c r="O143" s="18"/>
    </row>
    <row r="144" spans="1:15" s="13" customFormat="1" x14ac:dyDescent="0.2">
      <c r="A144" s="45"/>
      <c r="B144" s="19"/>
      <c r="C144" s="46"/>
      <c r="D144" s="31"/>
      <c r="E144" s="14"/>
      <c r="F144" s="24"/>
      <c r="H144" s="15"/>
      <c r="I144" s="20"/>
      <c r="J144" s="20"/>
      <c r="K144" s="20"/>
      <c r="M144" s="14"/>
      <c r="O144" s="18"/>
    </row>
    <row r="145" spans="1:15" s="13" customFormat="1" x14ac:dyDescent="0.2">
      <c r="A145" s="45"/>
      <c r="B145" s="19"/>
      <c r="C145" s="46"/>
      <c r="D145" s="31"/>
      <c r="E145" s="14"/>
      <c r="F145" s="24"/>
      <c r="H145" s="15"/>
      <c r="I145" s="20"/>
      <c r="J145" s="20"/>
      <c r="K145" s="20"/>
      <c r="M145" s="14"/>
      <c r="O145" s="18"/>
    </row>
    <row r="146" spans="1:15" s="13" customFormat="1" x14ac:dyDescent="0.2">
      <c r="A146" s="45"/>
      <c r="B146" s="19"/>
      <c r="C146" s="46"/>
      <c r="D146" s="31"/>
      <c r="E146" s="14"/>
      <c r="F146" s="24"/>
      <c r="H146" s="15"/>
      <c r="I146" s="20"/>
      <c r="J146" s="20"/>
      <c r="K146" s="20"/>
      <c r="M146" s="14"/>
      <c r="O146" s="18"/>
    </row>
    <row r="147" spans="1:15" s="13" customFormat="1" x14ac:dyDescent="0.2">
      <c r="A147" s="45"/>
      <c r="B147" s="19"/>
      <c r="C147" s="46"/>
      <c r="D147" s="31"/>
      <c r="E147" s="14"/>
      <c r="F147" s="24"/>
      <c r="H147" s="15"/>
      <c r="I147" s="20"/>
      <c r="J147" s="20"/>
      <c r="K147" s="20"/>
      <c r="M147" s="14"/>
      <c r="O147" s="18"/>
    </row>
    <row r="148" spans="1:15" s="13" customFormat="1" x14ac:dyDescent="0.2">
      <c r="A148" s="45"/>
      <c r="B148" s="19"/>
      <c r="C148" s="46"/>
      <c r="D148" s="31"/>
      <c r="E148" s="14"/>
      <c r="F148" s="24"/>
      <c r="H148" s="15"/>
      <c r="I148" s="20"/>
      <c r="J148" s="20"/>
      <c r="K148" s="20"/>
      <c r="M148" s="14"/>
      <c r="O148" s="18"/>
    </row>
    <row r="149" spans="1:15" s="13" customFormat="1" x14ac:dyDescent="0.2">
      <c r="A149" s="45"/>
      <c r="B149" s="19"/>
      <c r="C149" s="46"/>
      <c r="D149" s="31"/>
      <c r="E149" s="14"/>
      <c r="F149" s="24"/>
      <c r="H149" s="15"/>
      <c r="I149" s="20"/>
      <c r="J149" s="20"/>
      <c r="K149" s="20"/>
      <c r="M149" s="14"/>
      <c r="O149" s="18"/>
    </row>
    <row r="150" spans="1:15" s="13" customFormat="1" x14ac:dyDescent="0.2">
      <c r="A150" s="45"/>
      <c r="B150" s="19"/>
      <c r="C150" s="46"/>
      <c r="D150" s="31"/>
      <c r="E150" s="14"/>
      <c r="F150" s="24"/>
      <c r="H150" s="15"/>
      <c r="I150" s="20"/>
      <c r="J150" s="20"/>
      <c r="K150" s="20"/>
      <c r="M150" s="14"/>
      <c r="O150" s="18"/>
    </row>
    <row r="151" spans="1:15" s="13" customFormat="1" x14ac:dyDescent="0.2">
      <c r="A151" s="45"/>
      <c r="B151" s="19"/>
      <c r="C151" s="46"/>
      <c r="D151" s="31"/>
      <c r="E151" s="14"/>
      <c r="F151" s="24"/>
      <c r="H151" s="15"/>
      <c r="I151" s="20"/>
      <c r="J151" s="20"/>
      <c r="K151" s="20"/>
      <c r="M151" s="14"/>
      <c r="O151" s="18"/>
    </row>
    <row r="152" spans="1:15" s="13" customFormat="1" x14ac:dyDescent="0.2">
      <c r="A152" s="45"/>
      <c r="B152" s="19"/>
      <c r="C152" s="46"/>
      <c r="D152" s="31"/>
      <c r="E152" s="14"/>
      <c r="F152" s="24"/>
      <c r="H152" s="15"/>
      <c r="I152" s="20"/>
      <c r="J152" s="20"/>
      <c r="K152" s="20"/>
      <c r="M152" s="14"/>
      <c r="O152" s="18"/>
    </row>
    <row r="153" spans="1:15" s="13" customFormat="1" x14ac:dyDescent="0.2">
      <c r="A153" s="45"/>
      <c r="B153" s="19"/>
      <c r="C153" s="46"/>
      <c r="D153" s="31"/>
      <c r="E153" s="14"/>
      <c r="F153" s="24"/>
      <c r="H153" s="15"/>
      <c r="I153" s="20"/>
      <c r="J153" s="20"/>
      <c r="K153" s="20"/>
      <c r="M153" s="14"/>
      <c r="O153" s="18"/>
    </row>
    <row r="154" spans="1:15" s="13" customFormat="1" x14ac:dyDescent="0.2">
      <c r="A154" s="45"/>
      <c r="B154" s="19"/>
      <c r="C154" s="46"/>
      <c r="D154" s="31"/>
      <c r="E154" s="14"/>
      <c r="F154" s="24"/>
      <c r="H154" s="15"/>
      <c r="I154" s="20"/>
      <c r="J154" s="20"/>
      <c r="K154" s="20"/>
      <c r="M154" s="14"/>
      <c r="O154" s="18"/>
    </row>
    <row r="155" spans="1:15" s="13" customFormat="1" x14ac:dyDescent="0.2">
      <c r="A155" s="45"/>
      <c r="B155" s="19"/>
      <c r="C155" s="46"/>
      <c r="D155" s="31"/>
      <c r="E155" s="14"/>
      <c r="F155" s="24"/>
      <c r="H155" s="15"/>
      <c r="I155" s="20"/>
      <c r="J155" s="20"/>
      <c r="K155" s="20"/>
      <c r="M155" s="14"/>
      <c r="O155" s="18"/>
    </row>
    <row r="156" spans="1:15" s="13" customFormat="1" x14ac:dyDescent="0.2">
      <c r="A156" s="45"/>
      <c r="B156" s="19"/>
      <c r="C156" s="46"/>
      <c r="D156" s="31"/>
      <c r="E156" s="14"/>
      <c r="F156" s="24"/>
      <c r="H156" s="15"/>
      <c r="I156" s="20"/>
      <c r="J156" s="20"/>
      <c r="K156" s="20"/>
      <c r="M156" s="14"/>
      <c r="O156" s="18"/>
    </row>
    <row r="157" spans="1:15" s="13" customFormat="1" x14ac:dyDescent="0.2">
      <c r="A157" s="45"/>
      <c r="B157" s="19"/>
      <c r="C157" s="46"/>
      <c r="D157" s="31"/>
      <c r="E157" s="14"/>
      <c r="F157" s="24"/>
      <c r="H157" s="15"/>
      <c r="I157" s="20"/>
      <c r="J157" s="20"/>
      <c r="K157" s="20"/>
      <c r="M157" s="14"/>
      <c r="O157" s="18"/>
    </row>
    <row r="158" spans="1:15" s="13" customFormat="1" x14ac:dyDescent="0.2">
      <c r="A158" s="45"/>
      <c r="B158" s="19"/>
      <c r="C158" s="46"/>
      <c r="D158" s="31"/>
      <c r="E158" s="14"/>
      <c r="F158" s="24"/>
      <c r="H158" s="15"/>
      <c r="I158" s="20"/>
      <c r="J158" s="20"/>
      <c r="K158" s="20"/>
      <c r="M158" s="14"/>
      <c r="O158" s="18"/>
    </row>
    <row r="159" spans="1:15" s="13" customFormat="1" x14ac:dyDescent="0.2">
      <c r="A159" s="45"/>
      <c r="B159" s="19"/>
      <c r="C159" s="46"/>
      <c r="D159" s="31"/>
      <c r="E159" s="14"/>
      <c r="F159" s="24"/>
      <c r="H159" s="15"/>
      <c r="I159" s="20"/>
      <c r="J159" s="20"/>
      <c r="K159" s="20"/>
      <c r="M159" s="14"/>
      <c r="O159" s="18"/>
    </row>
    <row r="160" spans="1:15" s="13" customFormat="1" x14ac:dyDescent="0.2">
      <c r="A160" s="45"/>
      <c r="B160" s="19"/>
      <c r="C160" s="46"/>
      <c r="D160" s="31"/>
      <c r="E160" s="14"/>
      <c r="F160" s="24"/>
      <c r="H160" s="15"/>
      <c r="I160" s="20"/>
      <c r="J160" s="20"/>
      <c r="K160" s="20"/>
      <c r="M160" s="14"/>
      <c r="O160" s="18"/>
    </row>
    <row r="161" spans="1:15" s="13" customFormat="1" x14ac:dyDescent="0.2">
      <c r="A161" s="45"/>
      <c r="B161" s="19"/>
      <c r="C161" s="46"/>
      <c r="D161" s="31"/>
      <c r="E161" s="14"/>
      <c r="F161" s="24"/>
      <c r="H161" s="15"/>
      <c r="I161" s="20"/>
      <c r="J161" s="20"/>
      <c r="K161" s="20"/>
      <c r="M161" s="14"/>
      <c r="O161" s="18"/>
    </row>
    <row r="162" spans="1:15" s="13" customFormat="1" x14ac:dyDescent="0.2">
      <c r="A162" s="45"/>
      <c r="B162" s="19"/>
      <c r="C162" s="46"/>
      <c r="D162" s="31"/>
      <c r="E162" s="14"/>
      <c r="F162" s="24"/>
      <c r="H162" s="15"/>
      <c r="I162" s="20"/>
      <c r="J162" s="20"/>
      <c r="K162" s="20"/>
      <c r="M162" s="14"/>
      <c r="O162" s="18"/>
    </row>
    <row r="163" spans="1:15" s="13" customFormat="1" x14ac:dyDescent="0.2">
      <c r="A163" s="45"/>
      <c r="B163" s="19"/>
      <c r="C163" s="46"/>
      <c r="D163" s="31"/>
      <c r="E163" s="14"/>
      <c r="F163" s="24"/>
      <c r="H163" s="15"/>
      <c r="I163" s="20"/>
      <c r="J163" s="20"/>
      <c r="K163" s="20"/>
      <c r="M163" s="14"/>
      <c r="O163" s="18"/>
    </row>
    <row r="164" spans="1:15" s="13" customFormat="1" x14ac:dyDescent="0.2">
      <c r="A164" s="45"/>
      <c r="B164" s="19"/>
      <c r="C164" s="46"/>
      <c r="D164" s="31"/>
      <c r="E164" s="14"/>
      <c r="F164" s="24"/>
      <c r="H164" s="15"/>
      <c r="I164" s="20"/>
      <c r="J164" s="20"/>
      <c r="K164" s="20"/>
      <c r="M164" s="14"/>
      <c r="O164" s="18"/>
    </row>
    <row r="165" spans="1:15" s="13" customFormat="1" x14ac:dyDescent="0.2">
      <c r="A165" s="45"/>
      <c r="B165" s="19"/>
      <c r="C165" s="46"/>
      <c r="D165" s="31"/>
      <c r="E165" s="14"/>
      <c r="F165" s="24"/>
      <c r="H165" s="15"/>
      <c r="I165" s="20"/>
      <c r="J165" s="20"/>
      <c r="K165" s="20"/>
      <c r="M165" s="14"/>
      <c r="O165" s="18"/>
    </row>
  </sheetData>
  <mergeCells count="19">
    <mergeCell ref="A48:J48"/>
    <mergeCell ref="A50:J50"/>
    <mergeCell ref="A47:F47"/>
    <mergeCell ref="B36:B37"/>
    <mergeCell ref="A38:F38"/>
    <mergeCell ref="A36:A37"/>
    <mergeCell ref="A43:J43"/>
    <mergeCell ref="A39:J39"/>
    <mergeCell ref="A42:F42"/>
    <mergeCell ref="A1:L1"/>
    <mergeCell ref="A3:J3"/>
    <mergeCell ref="A6:F6"/>
    <mergeCell ref="A7:J7"/>
    <mergeCell ref="B32:B35"/>
    <mergeCell ref="A31:J31"/>
    <mergeCell ref="A32:A35"/>
    <mergeCell ref="B24:B27"/>
    <mergeCell ref="B28:B29"/>
    <mergeCell ref="A30:F30"/>
  </mergeCells>
  <phoneticPr fontId="8" type="noConversion"/>
  <pageMargins left="0.31496062992125984" right="0.27559055118110237" top="0.55118110236220474" bottom="0.70866141732283472" header="0.51181102362204722" footer="0.43307086614173229"/>
  <pageSetup paperSize="9" scale="90" orientation="landscape" r:id="rId1"/>
  <headerFooter alignWithMargins="0">
    <oddFooter>&amp;C&amp;"Garamond,Normalny"&amp;8załącznik nr 1 do oferty&amp;R&amp;"Garamond,Normalny"&amp;8&amp;P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30"/>
  <sheetViews>
    <sheetView workbookViewId="0">
      <selection activeCell="E2" sqref="E2:E30"/>
    </sheetView>
  </sheetViews>
  <sheetFormatPr defaultRowHeight="12.75" x14ac:dyDescent="0.2"/>
  <cols>
    <col min="1" max="256" width="17" style="28" customWidth="1"/>
    <col min="257" max="16384" width="9.140625" style="28"/>
  </cols>
  <sheetData>
    <row r="2" spans="1:5" x14ac:dyDescent="0.2">
      <c r="A2" s="28" t="s">
        <v>6</v>
      </c>
      <c r="B2" s="29" t="e">
        <f>'zał. nr 1a'!#REF!</f>
        <v>#REF!</v>
      </c>
      <c r="C2" s="29" t="e">
        <f>'zał. nr 1a'!#REF!</f>
        <v>#REF!</v>
      </c>
      <c r="D2" s="34" t="e">
        <f>ROUND(B2/'zał. nr 1a'!#REF!,2)</f>
        <v>#REF!</v>
      </c>
      <c r="E2" s="29"/>
    </row>
    <row r="3" spans="1:5" x14ac:dyDescent="0.2">
      <c r="A3" s="28" t="s">
        <v>7</v>
      </c>
      <c r="B3" s="29" t="e">
        <f>'zał. nr 1a'!#REF!</f>
        <v>#REF!</v>
      </c>
      <c r="C3" s="29" t="e">
        <f>'zał. nr 1a'!#REF!</f>
        <v>#REF!</v>
      </c>
      <c r="D3" s="34" t="e">
        <f>ROUND(B3/'zał. nr 1a'!#REF!,2)</f>
        <v>#REF!</v>
      </c>
      <c r="E3" s="29"/>
    </row>
    <row r="4" spans="1:5" x14ac:dyDescent="0.2">
      <c r="A4" s="28" t="s">
        <v>8</v>
      </c>
      <c r="B4" s="29" t="e">
        <f>'zał. nr 1a'!#REF!</f>
        <v>#REF!</v>
      </c>
      <c r="C4" s="29" t="e">
        <f>'zał. nr 1a'!#REF!</f>
        <v>#REF!</v>
      </c>
      <c r="D4" s="34" t="e">
        <f>ROUND(B4/'zał. nr 1a'!#REF!,2)</f>
        <v>#REF!</v>
      </c>
      <c r="E4" s="29"/>
    </row>
    <row r="5" spans="1:5" x14ac:dyDescent="0.2">
      <c r="A5" s="28" t="s">
        <v>9</v>
      </c>
      <c r="B5" s="29" t="e">
        <f>'zał. nr 1a'!#REF!</f>
        <v>#REF!</v>
      </c>
      <c r="C5" s="29" t="e">
        <f>'zał. nr 1a'!#REF!</f>
        <v>#REF!</v>
      </c>
      <c r="D5" s="34" t="e">
        <f>ROUND(B5/'zał. nr 1a'!#REF!,2)</f>
        <v>#REF!</v>
      </c>
      <c r="E5" s="29"/>
    </row>
    <row r="6" spans="1:5" x14ac:dyDescent="0.2">
      <c r="A6" s="28" t="s">
        <v>10</v>
      </c>
      <c r="B6" s="29">
        <f>'zał. nr 1a'!G6</f>
        <v>0</v>
      </c>
      <c r="C6" s="29">
        <f>'zał. nr 1a'!H6</f>
        <v>0</v>
      </c>
      <c r="D6" s="34" t="e">
        <f>ROUND(B6/'zał. nr 1a'!#REF!,2)</f>
        <v>#REF!</v>
      </c>
      <c r="E6" s="29"/>
    </row>
    <row r="7" spans="1:5" x14ac:dyDescent="0.2">
      <c r="A7" s="28" t="s">
        <v>11</v>
      </c>
      <c r="B7" s="29" t="e">
        <f>'zał. nr 1a'!#REF!</f>
        <v>#REF!</v>
      </c>
      <c r="C7" s="29" t="e">
        <f>'zał. nr 1a'!#REF!</f>
        <v>#REF!</v>
      </c>
      <c r="D7" s="34" t="e">
        <f>ROUND(B7/'zał. nr 1a'!#REF!,2)</f>
        <v>#REF!</v>
      </c>
      <c r="E7" s="29"/>
    </row>
    <row r="8" spans="1:5" x14ac:dyDescent="0.2">
      <c r="A8" s="28" t="s">
        <v>12</v>
      </c>
      <c r="B8" s="29" t="e">
        <f>'zał. nr 1a'!#REF!</f>
        <v>#REF!</v>
      </c>
      <c r="C8" s="29" t="e">
        <f>'zał. nr 1a'!#REF!</f>
        <v>#REF!</v>
      </c>
      <c r="D8" s="34" t="e">
        <f>ROUND(B8/'zał. nr 1a'!#REF!,2)</f>
        <v>#REF!</v>
      </c>
      <c r="E8" s="29"/>
    </row>
    <row r="9" spans="1:5" x14ac:dyDescent="0.2">
      <c r="A9" s="28" t="s">
        <v>13</v>
      </c>
      <c r="B9" s="29" t="e">
        <f>'zał. nr 1a'!#REF!</f>
        <v>#REF!</v>
      </c>
      <c r="C9" s="29" t="e">
        <f>'zał. nr 1a'!#REF!</f>
        <v>#REF!</v>
      </c>
      <c r="D9" s="34" t="e">
        <f>ROUND(B9/'zał. nr 1a'!#REF!,2)</f>
        <v>#REF!</v>
      </c>
      <c r="E9" s="29"/>
    </row>
    <row r="10" spans="1:5" x14ac:dyDescent="0.2">
      <c r="A10" s="28" t="s">
        <v>14</v>
      </c>
      <c r="B10" s="29" t="e">
        <f>'zał. nr 1a'!#REF!</f>
        <v>#REF!</v>
      </c>
      <c r="C10" s="29" t="e">
        <f>'zał. nr 1a'!#REF!</f>
        <v>#REF!</v>
      </c>
      <c r="D10" s="34" t="e">
        <f>B10/'zał. nr 1a'!#REF!</f>
        <v>#REF!</v>
      </c>
      <c r="E10" s="29"/>
    </row>
    <row r="11" spans="1:5" x14ac:dyDescent="0.2">
      <c r="A11" s="28" t="s">
        <v>15</v>
      </c>
      <c r="B11" s="29" t="e">
        <f>'zał. nr 1a'!#REF!</f>
        <v>#REF!</v>
      </c>
      <c r="C11" s="29" t="e">
        <f>'zał. nr 1a'!#REF!</f>
        <v>#REF!</v>
      </c>
      <c r="D11" s="34" t="e">
        <f>B11/'zał. nr 1a'!#REF!</f>
        <v>#REF!</v>
      </c>
      <c r="E11" s="29"/>
    </row>
    <row r="12" spans="1:5" x14ac:dyDescent="0.2">
      <c r="A12" s="28" t="s">
        <v>16</v>
      </c>
      <c r="B12" s="29" t="e">
        <f>'zał. nr 1a'!#REF!</f>
        <v>#REF!</v>
      </c>
      <c r="C12" s="29" t="e">
        <f>'zał. nr 1a'!#REF!</f>
        <v>#REF!</v>
      </c>
      <c r="D12" s="34" t="e">
        <f>B12/'zał. nr 1a'!#REF!</f>
        <v>#REF!</v>
      </c>
      <c r="E12" s="29"/>
    </row>
    <row r="13" spans="1:5" x14ac:dyDescent="0.2">
      <c r="A13" s="28" t="s">
        <v>17</v>
      </c>
      <c r="B13" s="29" t="e">
        <f>'zał. nr 1a'!#REF!</f>
        <v>#REF!</v>
      </c>
      <c r="C13" s="29" t="e">
        <f>'zał. nr 1a'!#REF!</f>
        <v>#REF!</v>
      </c>
      <c r="D13" s="34" t="e">
        <f>B13/'zał. nr 1a'!#REF!</f>
        <v>#REF!</v>
      </c>
      <c r="E13" s="29"/>
    </row>
    <row r="14" spans="1:5" x14ac:dyDescent="0.2">
      <c r="A14" s="28" t="s">
        <v>18</v>
      </c>
      <c r="B14" s="29" t="e">
        <f>'zał. nr 1a'!#REF!</f>
        <v>#REF!</v>
      </c>
      <c r="C14" s="29" t="e">
        <f>'zał. nr 1a'!#REF!</f>
        <v>#REF!</v>
      </c>
      <c r="D14" s="34" t="e">
        <f>B14/'zał. nr 1a'!#REF!</f>
        <v>#REF!</v>
      </c>
      <c r="E14" s="29"/>
    </row>
    <row r="15" spans="1:5" x14ac:dyDescent="0.2">
      <c r="A15" s="28" t="s">
        <v>19</v>
      </c>
      <c r="B15" s="29" t="e">
        <f>'zał. nr 1a'!#REF!</f>
        <v>#REF!</v>
      </c>
      <c r="C15" s="29" t="e">
        <f>'zał. nr 1a'!#REF!</f>
        <v>#REF!</v>
      </c>
      <c r="D15" s="34" t="e">
        <f>B15/'zał. nr 1a'!#REF!</f>
        <v>#REF!</v>
      </c>
      <c r="E15" s="29"/>
    </row>
    <row r="16" spans="1:5" x14ac:dyDescent="0.2">
      <c r="A16" s="28" t="s">
        <v>20</v>
      </c>
      <c r="B16" s="29" t="e">
        <f>'zał. nr 1a'!#REF!</f>
        <v>#REF!</v>
      </c>
      <c r="C16" s="29" t="e">
        <f>'zał. nr 1a'!#REF!</f>
        <v>#REF!</v>
      </c>
      <c r="D16" s="34" t="e">
        <f>B16/'zał. nr 1a'!#REF!</f>
        <v>#REF!</v>
      </c>
      <c r="E16" s="29"/>
    </row>
    <row r="17" spans="1:5" x14ac:dyDescent="0.2">
      <c r="A17" s="28" t="s">
        <v>21</v>
      </c>
      <c r="B17" s="29">
        <f>'zał. nr 1a'!G30</f>
        <v>0</v>
      </c>
      <c r="C17" s="29">
        <f>'zał. nr 1a'!H30</f>
        <v>0</v>
      </c>
      <c r="D17" s="34" t="e">
        <f>B17/'zał. nr 1a'!#REF!</f>
        <v>#REF!</v>
      </c>
      <c r="E17" s="29"/>
    </row>
    <row r="18" spans="1:5" x14ac:dyDescent="0.2">
      <c r="A18" s="28" t="s">
        <v>22</v>
      </c>
      <c r="B18" s="29" t="e">
        <f>'zał. nr 1a'!#REF!</f>
        <v>#REF!</v>
      </c>
      <c r="C18" s="29" t="e">
        <f>'zał. nr 1a'!#REF!</f>
        <v>#REF!</v>
      </c>
      <c r="D18" s="34" t="e">
        <f>B18/'zał. nr 1a'!#REF!</f>
        <v>#REF!</v>
      </c>
      <c r="E18" s="29"/>
    </row>
    <row r="19" spans="1:5" x14ac:dyDescent="0.2">
      <c r="A19" s="28" t="s">
        <v>23</v>
      </c>
      <c r="B19" s="29" t="e">
        <f>'zał. nr 1a'!#REF!</f>
        <v>#REF!</v>
      </c>
      <c r="C19" s="29" t="e">
        <f>'zał. nr 1a'!#REF!</f>
        <v>#REF!</v>
      </c>
      <c r="D19" s="34" t="e">
        <f>B19/'zał. nr 1a'!#REF!</f>
        <v>#REF!</v>
      </c>
      <c r="E19" s="29"/>
    </row>
    <row r="20" spans="1:5" x14ac:dyDescent="0.2">
      <c r="A20" s="28" t="s">
        <v>24</v>
      </c>
      <c r="B20" s="29" t="e">
        <f>'zał. nr 1a'!#REF!</f>
        <v>#REF!</v>
      </c>
      <c r="C20" s="29" t="e">
        <f>'zał. nr 1a'!#REF!</f>
        <v>#REF!</v>
      </c>
      <c r="D20" s="34" t="e">
        <f>B20/'zał. nr 1a'!#REF!</f>
        <v>#REF!</v>
      </c>
      <c r="E20" s="29"/>
    </row>
    <row r="21" spans="1:5" x14ac:dyDescent="0.2">
      <c r="A21" s="28" t="s">
        <v>25</v>
      </c>
      <c r="B21" s="29" t="e">
        <f>'zał. nr 1a'!#REF!</f>
        <v>#REF!</v>
      </c>
      <c r="C21" s="29" t="e">
        <f>'zał. nr 1a'!#REF!</f>
        <v>#REF!</v>
      </c>
      <c r="D21" s="34" t="e">
        <f>B21/'zał. nr 1a'!#REF!</f>
        <v>#REF!</v>
      </c>
      <c r="E21" s="29"/>
    </row>
    <row r="22" spans="1:5" x14ac:dyDescent="0.2">
      <c r="A22" s="28" t="s">
        <v>26</v>
      </c>
      <c r="B22" s="29">
        <f>'zał. nr 1a'!G38</f>
        <v>0</v>
      </c>
      <c r="C22" s="29">
        <f>'zał. nr 1a'!H38</f>
        <v>0</v>
      </c>
      <c r="D22" s="34" t="e">
        <f>B22/'zał. nr 1a'!#REF!</f>
        <v>#REF!</v>
      </c>
      <c r="E22" s="29"/>
    </row>
    <row r="23" spans="1:5" x14ac:dyDescent="0.2">
      <c r="A23" s="28" t="s">
        <v>27</v>
      </c>
      <c r="B23" s="29" t="e">
        <f>'zał. nr 1a'!#REF!</f>
        <v>#REF!</v>
      </c>
      <c r="C23" s="29" t="e">
        <f>'zał. nr 1a'!#REF!</f>
        <v>#REF!</v>
      </c>
      <c r="D23" s="34" t="e">
        <f>ROUND(B23/'zał. nr 1a'!#REF!,2)</f>
        <v>#REF!</v>
      </c>
      <c r="E23" s="29"/>
    </row>
    <row r="24" spans="1:5" x14ac:dyDescent="0.2">
      <c r="A24" s="28" t="s">
        <v>28</v>
      </c>
      <c r="B24" s="29">
        <f>'zał. nr 1a'!G42</f>
        <v>0</v>
      </c>
      <c r="C24" s="29">
        <f>'zał. nr 1a'!H42</f>
        <v>0</v>
      </c>
      <c r="D24" s="34" t="e">
        <f>B24/'zał. nr 1a'!#REF!</f>
        <v>#REF!</v>
      </c>
      <c r="E24" s="29"/>
    </row>
    <row r="25" spans="1:5" x14ac:dyDescent="0.2">
      <c r="A25" s="28" t="s">
        <v>29</v>
      </c>
      <c r="B25" s="29" t="e">
        <f>'zał. nr 1a'!#REF!</f>
        <v>#REF!</v>
      </c>
      <c r="C25" s="29" t="e">
        <f>'zał. nr 1a'!#REF!</f>
        <v>#REF!</v>
      </c>
      <c r="D25" s="34" t="e">
        <f>B25/'zał. nr 1a'!#REF!</f>
        <v>#REF!</v>
      </c>
      <c r="E25" s="29"/>
    </row>
    <row r="26" spans="1:5" x14ac:dyDescent="0.2">
      <c r="A26" s="28" t="s">
        <v>30</v>
      </c>
      <c r="B26" s="29" t="e">
        <f>'zał. nr 1a'!#REF!</f>
        <v>#REF!</v>
      </c>
      <c r="C26" s="29" t="e">
        <f>'zał. nr 1a'!#REF!</f>
        <v>#REF!</v>
      </c>
      <c r="D26" s="34" t="e">
        <f>B26/'zał. nr 1a'!#REF!</f>
        <v>#REF!</v>
      </c>
      <c r="E26" s="29"/>
    </row>
    <row r="27" spans="1:5" x14ac:dyDescent="0.2">
      <c r="A27" s="28" t="s">
        <v>63</v>
      </c>
      <c r="B27" s="29" t="e">
        <f>'zał. nr 1a'!#REF!</f>
        <v>#REF!</v>
      </c>
      <c r="C27" s="29" t="e">
        <f>'zał. nr 1a'!#REF!</f>
        <v>#REF!</v>
      </c>
      <c r="D27" s="34" t="e">
        <f>B27/'zał. nr 1a'!#REF!</f>
        <v>#REF!</v>
      </c>
      <c r="E27" s="29"/>
    </row>
    <row r="28" spans="1:5" x14ac:dyDescent="0.2">
      <c r="A28" s="28" t="s">
        <v>64</v>
      </c>
      <c r="B28" s="29" t="e">
        <f>'zał. nr 1a'!#REF!</f>
        <v>#REF!</v>
      </c>
      <c r="C28" s="29" t="e">
        <f>'zał. nr 1a'!#REF!</f>
        <v>#REF!</v>
      </c>
      <c r="D28" s="34" t="e">
        <f>B28/'zał. nr 1a'!#REF!</f>
        <v>#REF!</v>
      </c>
      <c r="E28" s="29"/>
    </row>
    <row r="29" spans="1:5" x14ac:dyDescent="0.2">
      <c r="A29" s="28" t="s">
        <v>65</v>
      </c>
      <c r="B29" s="29">
        <f>'zał. nr 1a'!G47</f>
        <v>0</v>
      </c>
      <c r="C29" s="29">
        <f>'zał. nr 1a'!H47</f>
        <v>0</v>
      </c>
      <c r="D29" s="34" t="e">
        <f>B29/'zał. nr 1a'!#REF!</f>
        <v>#REF!</v>
      </c>
      <c r="E29" s="29"/>
    </row>
    <row r="30" spans="1:5" x14ac:dyDescent="0.2">
      <c r="B30" s="29" t="e">
        <f>SUM(B2:B29)</f>
        <v>#REF!</v>
      </c>
      <c r="C30" s="29" t="e">
        <f>SUM(C2:C29)</f>
        <v>#REF!</v>
      </c>
      <c r="D30" s="34" t="e">
        <f>SUM(D2:D29)</f>
        <v>#REF!</v>
      </c>
      <c r="E30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14 medilab 22</vt:lpstr>
      <vt:lpstr>13 medicus 23</vt:lpstr>
      <vt:lpstr>12 aesculap 21</vt:lpstr>
      <vt:lpstr>11 schulke 19</vt:lpstr>
      <vt:lpstr>zał. nr 1a</vt:lpstr>
      <vt:lpstr>Arkusz1</vt:lpstr>
      <vt:lpstr>'14 medilab 22'!Obszar_wydruku</vt:lpstr>
      <vt:lpstr>'zał. nr 1a'!Obszar_wydruku</vt:lpstr>
      <vt:lpstr>'zał. nr 1a'!Tytuły_wydruku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2025-02-25T08:20:44Z</cp:lastPrinted>
  <dcterms:created xsi:type="dcterms:W3CDTF">2016-06-10T09:58:59Z</dcterms:created>
  <dcterms:modified xsi:type="dcterms:W3CDTF">2025-02-25T08:20:47Z</dcterms:modified>
</cp:coreProperties>
</file>