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1E1E244B-0DC6-4B75-9B5B-7B95941EDF3D}" xr6:coauthVersionLast="47" xr6:coauthVersionMax="47" xr10:uidLastSave="{00000000-0000-0000-0000-000000000000}"/>
  <bookViews>
    <workbookView xWindow="-108" yWindow="-108" windowWidth="23256" windowHeight="12456" tabRatio="721" firstSheet="15" activeTab="17" xr2:uid="{00000000-000D-0000-FFFF-FFFF00000000}"/>
  </bookViews>
  <sheets>
    <sheet name="Zadanie 1" sheetId="49" r:id="rId1"/>
    <sheet name="Zadanie 2" sheetId="50" r:id="rId2"/>
    <sheet name="Zadanie 3" sheetId="51" r:id="rId3"/>
    <sheet name="Zadanie 4" sheetId="52" r:id="rId4"/>
    <sheet name="Zadanie 5" sheetId="53" r:id="rId5"/>
    <sheet name="Zadanie 6" sheetId="54" r:id="rId6"/>
    <sheet name="Zadanie 7" sheetId="55" r:id="rId7"/>
    <sheet name="Zadanie 8" sheetId="56" r:id="rId8"/>
    <sheet name="Zadanie 9" sheetId="57" r:id="rId9"/>
    <sheet name="Zadanie 10" sheetId="58" r:id="rId10"/>
    <sheet name="Zadane 11" sheetId="59" r:id="rId11"/>
    <sheet name="Zadanie 12" sheetId="60" r:id="rId12"/>
    <sheet name="Zadanie 13" sheetId="61" r:id="rId13"/>
    <sheet name="Zadanie 14" sheetId="62" r:id="rId14"/>
    <sheet name="Zadanie 15" sheetId="64" r:id="rId15"/>
    <sheet name="Zadanie 16" sheetId="65" r:id="rId16"/>
    <sheet name="Zadanie 17" sheetId="66" r:id="rId17"/>
    <sheet name="Zadanie 18" sheetId="67" r:id="rId18"/>
    <sheet name="Zadanie 19" sheetId="68" r:id="rId19"/>
    <sheet name="Zadanie 20" sheetId="69" r:id="rId20"/>
    <sheet name="Zadanie 21" sheetId="70" r:id="rId21"/>
  </sheets>
  <definedNames>
    <definedName name="_xlnm.Print_Area" localSheetId="12">'Zadanie 13'!$A$1:$J$8</definedName>
    <definedName name="_xlnm.Print_Area" localSheetId="14">'Zadanie 15'!$A$1:$J$12</definedName>
    <definedName name="_xlnm.Print_Area" localSheetId="16">'Zadanie 17'!$A$1:$J$13</definedName>
    <definedName name="_xlnm.Print_Area" localSheetId="17">'Zadanie 18'!$A$1:$J$8</definedName>
    <definedName name="_xlnm.Print_Area" localSheetId="5">'Zadanie 6'!$A$1:$J$13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52" l="1"/>
  <c r="H13" i="52" s="1"/>
  <c r="I13" i="52" s="1"/>
  <c r="F7" i="65" l="1"/>
  <c r="H7" i="65" s="1"/>
  <c r="F8" i="65"/>
  <c r="H8" i="65" s="1"/>
  <c r="F7" i="70"/>
  <c r="H7" i="70" s="1"/>
  <c r="F8" i="70"/>
  <c r="H8" i="70" s="1"/>
  <c r="I8" i="70" s="1"/>
  <c r="F9" i="70"/>
  <c r="H9" i="70" s="1"/>
  <c r="F10" i="70"/>
  <c r="F11" i="70"/>
  <c r="H11" i="70" s="1"/>
  <c r="F12" i="70"/>
  <c r="H12" i="70" s="1"/>
  <c r="F13" i="70"/>
  <c r="H13" i="70" s="1"/>
  <c r="I13" i="70" s="1"/>
  <c r="F6" i="70"/>
  <c r="F41" i="69"/>
  <c r="H41" i="69" s="1"/>
  <c r="I41" i="69" s="1"/>
  <c r="F40" i="69"/>
  <c r="H40" i="69" s="1"/>
  <c r="F39" i="69"/>
  <c r="H39" i="69" s="1"/>
  <c r="F38" i="69"/>
  <c r="H38" i="69" s="1"/>
  <c r="F37" i="69"/>
  <c r="H37" i="69" s="1"/>
  <c r="I37" i="69" s="1"/>
  <c r="F36" i="69"/>
  <c r="F35" i="69"/>
  <c r="H35" i="69" s="1"/>
  <c r="F34" i="69"/>
  <c r="H34" i="69" s="1"/>
  <c r="F33" i="69"/>
  <c r="H33" i="69" s="1"/>
  <c r="I33" i="69" s="1"/>
  <c r="F32" i="69"/>
  <c r="F31" i="69"/>
  <c r="H31" i="69" s="1"/>
  <c r="F30" i="69"/>
  <c r="H30" i="69" s="1"/>
  <c r="F29" i="69"/>
  <c r="H29" i="69" s="1"/>
  <c r="I29" i="69" s="1"/>
  <c r="F28" i="69"/>
  <c r="F27" i="69"/>
  <c r="H27" i="69" s="1"/>
  <c r="F26" i="69"/>
  <c r="H26" i="69" s="1"/>
  <c r="F25" i="69"/>
  <c r="H25" i="69" s="1"/>
  <c r="I25" i="69" s="1"/>
  <c r="F24" i="69"/>
  <c r="H24" i="69" s="1"/>
  <c r="I24" i="69" s="1"/>
  <c r="F23" i="69"/>
  <c r="F22" i="69"/>
  <c r="H22" i="69" s="1"/>
  <c r="F21" i="69"/>
  <c r="H21" i="69" s="1"/>
  <c r="I21" i="69" s="1"/>
  <c r="F20" i="69"/>
  <c r="H20" i="69" s="1"/>
  <c r="F19" i="69"/>
  <c r="H19" i="69" s="1"/>
  <c r="F18" i="69"/>
  <c r="H18" i="69" s="1"/>
  <c r="F17" i="69"/>
  <c r="H17" i="69" s="1"/>
  <c r="I17" i="69" s="1"/>
  <c r="F16" i="69"/>
  <c r="H16" i="69" s="1"/>
  <c r="F15" i="69"/>
  <c r="H15" i="69" s="1"/>
  <c r="F14" i="69"/>
  <c r="H14" i="69" s="1"/>
  <c r="F13" i="69"/>
  <c r="H13" i="69" s="1"/>
  <c r="I13" i="69" s="1"/>
  <c r="F12" i="69"/>
  <c r="F11" i="69"/>
  <c r="H11" i="69" s="1"/>
  <c r="F10" i="69"/>
  <c r="H10" i="69" s="1"/>
  <c r="F9" i="69"/>
  <c r="H9" i="69" s="1"/>
  <c r="I9" i="69" s="1"/>
  <c r="F8" i="69"/>
  <c r="H8" i="69" s="1"/>
  <c r="F7" i="69"/>
  <c r="F6" i="69"/>
  <c r="H6" i="69" s="1"/>
  <c r="F10" i="68"/>
  <c r="H10" i="68" s="1"/>
  <c r="F9" i="68"/>
  <c r="H9" i="68" s="1"/>
  <c r="F8" i="68"/>
  <c r="F7" i="68"/>
  <c r="H7" i="68" s="1"/>
  <c r="F6" i="68"/>
  <c r="H6" i="68" s="1"/>
  <c r="F7" i="67"/>
  <c r="H7" i="67" s="1"/>
  <c r="I7" i="67" s="1"/>
  <c r="F6" i="67"/>
  <c r="I12" i="69" l="1"/>
  <c r="I40" i="69"/>
  <c r="H12" i="69"/>
  <c r="H28" i="69"/>
  <c r="I28" i="69" s="1"/>
  <c r="H32" i="69"/>
  <c r="I32" i="69" s="1"/>
  <c r="I16" i="69"/>
  <c r="I11" i="69"/>
  <c r="H10" i="70"/>
  <c r="I10" i="70" s="1"/>
  <c r="H36" i="69"/>
  <c r="I36" i="69" s="1"/>
  <c r="I39" i="69"/>
  <c r="I27" i="69"/>
  <c r="I35" i="69"/>
  <c r="I12" i="70"/>
  <c r="I15" i="69"/>
  <c r="I31" i="69"/>
  <c r="H23" i="69"/>
  <c r="I23" i="69" s="1"/>
  <c r="I19" i="69"/>
  <c r="I20" i="69"/>
  <c r="I8" i="69"/>
  <c r="H7" i="69"/>
  <c r="I7" i="65"/>
  <c r="I8" i="65"/>
  <c r="I11" i="70"/>
  <c r="I7" i="70"/>
  <c r="H6" i="70"/>
  <c r="F14" i="70"/>
  <c r="I9" i="70"/>
  <c r="F42" i="69"/>
  <c r="I6" i="69"/>
  <c r="I10" i="69"/>
  <c r="I14" i="69"/>
  <c r="I18" i="69"/>
  <c r="I22" i="69"/>
  <c r="I26" i="69"/>
  <c r="I30" i="69"/>
  <c r="I34" i="69"/>
  <c r="I38" i="69"/>
  <c r="I10" i="68"/>
  <c r="F11" i="68"/>
  <c r="H8" i="68"/>
  <c r="I8" i="68" s="1"/>
  <c r="I9" i="68"/>
  <c r="I6" i="68"/>
  <c r="I7" i="68"/>
  <c r="F8" i="67"/>
  <c r="H6" i="67"/>
  <c r="H14" i="70" l="1"/>
  <c r="I6" i="70"/>
  <c r="H42" i="69"/>
  <c r="I7" i="69"/>
  <c r="I42" i="69" s="1"/>
  <c r="I14" i="70"/>
  <c r="I11" i="68"/>
  <c r="H11" i="68"/>
  <c r="H8" i="67"/>
  <c r="I6" i="67"/>
  <c r="I8" i="67" s="1"/>
  <c r="F7" i="66" l="1"/>
  <c r="H7" i="66" s="1"/>
  <c r="F6" i="66"/>
  <c r="H6" i="66" s="1"/>
  <c r="I6" i="66" s="1"/>
  <c r="F8" i="66" l="1"/>
  <c r="I7" i="66"/>
  <c r="I8" i="66" s="1"/>
  <c r="H8" i="66"/>
  <c r="F6" i="65" l="1"/>
  <c r="H6" i="65" s="1"/>
  <c r="H9" i="65" s="1"/>
  <c r="F7" i="61"/>
  <c r="H7" i="61" s="1"/>
  <c r="F7" i="64"/>
  <c r="H7" i="64" s="1"/>
  <c r="I7" i="64" s="1"/>
  <c r="F8" i="64"/>
  <c r="H8" i="64" s="1"/>
  <c r="I8" i="64" s="1"/>
  <c r="F9" i="64"/>
  <c r="F10" i="64"/>
  <c r="F11" i="64"/>
  <c r="H11" i="64" s="1"/>
  <c r="I11" i="64" s="1"/>
  <c r="F6" i="64"/>
  <c r="F12" i="64" s="1"/>
  <c r="F8" i="56"/>
  <c r="H10" i="64" l="1"/>
  <c r="I10" i="64" s="1"/>
  <c r="H9" i="64"/>
  <c r="I9" i="64" s="1"/>
  <c r="H6" i="64"/>
  <c r="I6" i="64" s="1"/>
  <c r="I12" i="64" s="1"/>
  <c r="F9" i="65"/>
  <c r="I6" i="65"/>
  <c r="I9" i="65" s="1"/>
  <c r="H12" i="64" l="1"/>
  <c r="F6" i="62"/>
  <c r="F7" i="62" s="1"/>
  <c r="I7" i="61"/>
  <c r="F6" i="61"/>
  <c r="F7" i="60"/>
  <c r="H7" i="60" s="1"/>
  <c r="I7" i="60" s="1"/>
  <c r="F8" i="60"/>
  <c r="F9" i="60"/>
  <c r="H9" i="60" s="1"/>
  <c r="I9" i="60" s="1"/>
  <c r="F10" i="60"/>
  <c r="F11" i="60"/>
  <c r="H11" i="60" s="1"/>
  <c r="I11" i="60" s="1"/>
  <c r="F12" i="60"/>
  <c r="H12" i="60" s="1"/>
  <c r="I12" i="60" s="1"/>
  <c r="F13" i="60"/>
  <c r="H13" i="60" s="1"/>
  <c r="I13" i="60" s="1"/>
  <c r="F14" i="60"/>
  <c r="H14" i="60" s="1"/>
  <c r="I14" i="60" s="1"/>
  <c r="F15" i="60"/>
  <c r="H15" i="60" s="1"/>
  <c r="I15" i="60" s="1"/>
  <c r="F6" i="60"/>
  <c r="H6" i="60" s="1"/>
  <c r="H8" i="60" l="1"/>
  <c r="I8" i="60" s="1"/>
  <c r="H10" i="60"/>
  <c r="I10" i="60" s="1"/>
  <c r="H6" i="62"/>
  <c r="I6" i="62" s="1"/>
  <c r="I7" i="62" s="1"/>
  <c r="F8" i="61"/>
  <c r="H6" i="61"/>
  <c r="I6" i="61" s="1"/>
  <c r="I8" i="61" s="1"/>
  <c r="H16" i="60"/>
  <c r="F16" i="60"/>
  <c r="I6" i="60"/>
  <c r="H7" i="62" l="1"/>
  <c r="H8" i="61"/>
  <c r="I16" i="60"/>
  <c r="F7" i="59"/>
  <c r="H7" i="59" s="1"/>
  <c r="I7" i="59" s="1"/>
  <c r="F6" i="59"/>
  <c r="H6" i="59" s="1"/>
  <c r="F7" i="54"/>
  <c r="H7" i="54" s="1"/>
  <c r="F8" i="54"/>
  <c r="F9" i="54"/>
  <c r="F10" i="54"/>
  <c r="H10" i="54" s="1"/>
  <c r="I10" i="54" s="1"/>
  <c r="F11" i="54"/>
  <c r="H11" i="54" s="1"/>
  <c r="F12" i="54"/>
  <c r="H12" i="54" s="1"/>
  <c r="H11" i="58"/>
  <c r="H12" i="58"/>
  <c r="H13" i="58"/>
  <c r="I13" i="58" s="1"/>
  <c r="H14" i="58"/>
  <c r="I14" i="58" s="1"/>
  <c r="H15" i="58"/>
  <c r="F7" i="58"/>
  <c r="H7" i="58" s="1"/>
  <c r="I7" i="58" s="1"/>
  <c r="F8" i="58"/>
  <c r="H8" i="58" s="1"/>
  <c r="I8" i="58" s="1"/>
  <c r="F9" i="58"/>
  <c r="H9" i="58" s="1"/>
  <c r="I9" i="58" s="1"/>
  <c r="F10" i="58"/>
  <c r="H10" i="58" s="1"/>
  <c r="F11" i="58"/>
  <c r="F12" i="58"/>
  <c r="F13" i="58"/>
  <c r="F14" i="58"/>
  <c r="F15" i="58"/>
  <c r="F16" i="58"/>
  <c r="H16" i="58" s="1"/>
  <c r="F6" i="58"/>
  <c r="F7" i="53"/>
  <c r="H7" i="53" s="1"/>
  <c r="I7" i="53" s="1"/>
  <c r="F8" i="53"/>
  <c r="H8" i="53" s="1"/>
  <c r="I8" i="53" s="1"/>
  <c r="F9" i="53"/>
  <c r="H9" i="53" s="1"/>
  <c r="I9" i="53" s="1"/>
  <c r="F10" i="53"/>
  <c r="H10" i="53" s="1"/>
  <c r="I10" i="53" s="1"/>
  <c r="F11" i="53"/>
  <c r="H11" i="53" s="1"/>
  <c r="I11" i="53" s="1"/>
  <c r="F12" i="53"/>
  <c r="H12" i="53" s="1"/>
  <c r="I12" i="53" s="1"/>
  <c r="F13" i="53"/>
  <c r="H13" i="53" s="1"/>
  <c r="I13" i="53" s="1"/>
  <c r="F14" i="53"/>
  <c r="H14" i="53" s="1"/>
  <c r="I14" i="53" s="1"/>
  <c r="F15" i="53"/>
  <c r="H15" i="53" s="1"/>
  <c r="I15" i="53" s="1"/>
  <c r="F16" i="53"/>
  <c r="F17" i="53"/>
  <c r="F18" i="53"/>
  <c r="H18" i="53" s="1"/>
  <c r="I18" i="53" s="1"/>
  <c r="H16" i="53"/>
  <c r="I16" i="53" s="1"/>
  <c r="H17" i="53"/>
  <c r="I17" i="53" s="1"/>
  <c r="F7" i="57"/>
  <c r="H7" i="57" s="1"/>
  <c r="F6" i="57"/>
  <c r="F19" i="56"/>
  <c r="F18" i="56"/>
  <c r="H18" i="56" s="1"/>
  <c r="F17" i="56"/>
  <c r="H17" i="56" s="1"/>
  <c r="I17" i="56" s="1"/>
  <c r="F16" i="56"/>
  <c r="H16" i="56" s="1"/>
  <c r="I16" i="56" s="1"/>
  <c r="F15" i="56"/>
  <c r="F14" i="56"/>
  <c r="H14" i="56" s="1"/>
  <c r="F13" i="56"/>
  <c r="H13" i="56" s="1"/>
  <c r="I13" i="56" s="1"/>
  <c r="F12" i="56"/>
  <c r="F11" i="56"/>
  <c r="F10" i="56"/>
  <c r="H10" i="56" s="1"/>
  <c r="F9" i="56"/>
  <c r="H9" i="56" s="1"/>
  <c r="H8" i="56"/>
  <c r="F7" i="56"/>
  <c r="H7" i="56" s="1"/>
  <c r="I7" i="56" s="1"/>
  <c r="F6" i="56"/>
  <c r="H6" i="56" s="1"/>
  <c r="I11" i="58" l="1"/>
  <c r="I12" i="58"/>
  <c r="I15" i="58"/>
  <c r="H6" i="58"/>
  <c r="I6" i="58" s="1"/>
  <c r="F17" i="58"/>
  <c r="H9" i="54"/>
  <c r="I9" i="54" s="1"/>
  <c r="I10" i="58"/>
  <c r="I12" i="54"/>
  <c r="H8" i="54"/>
  <c r="I8" i="54" s="1"/>
  <c r="I7" i="54"/>
  <c r="I11" i="54"/>
  <c r="I16" i="58"/>
  <c r="H12" i="56"/>
  <c r="I12" i="56" s="1"/>
  <c r="F8" i="59"/>
  <c r="I6" i="59"/>
  <c r="I8" i="59" s="1"/>
  <c r="H8" i="59"/>
  <c r="F8" i="57"/>
  <c r="H6" i="57"/>
  <c r="I6" i="57" s="1"/>
  <c r="H17" i="58"/>
  <c r="I7" i="57"/>
  <c r="I8" i="56"/>
  <c r="H11" i="56"/>
  <c r="H15" i="56"/>
  <c r="I15" i="56" s="1"/>
  <c r="H19" i="56"/>
  <c r="I19" i="56" s="1"/>
  <c r="I9" i="56"/>
  <c r="I6" i="56"/>
  <c r="I10" i="56"/>
  <c r="I14" i="56"/>
  <c r="I18" i="56"/>
  <c r="F20" i="56"/>
  <c r="H20" i="56" l="1"/>
  <c r="H8" i="57"/>
  <c r="I8" i="57"/>
  <c r="I17" i="58"/>
  <c r="I11" i="56"/>
  <c r="I20" i="56" s="1"/>
  <c r="F7" i="49"/>
  <c r="F7" i="55"/>
  <c r="H7" i="55" s="1"/>
  <c r="F8" i="55"/>
  <c r="H8" i="55" s="1"/>
  <c r="F9" i="55"/>
  <c r="F10" i="55"/>
  <c r="H10" i="55" s="1"/>
  <c r="I10" i="55" s="1"/>
  <c r="F11" i="55"/>
  <c r="H11" i="55" s="1"/>
  <c r="F12" i="55"/>
  <c r="H12" i="55" s="1"/>
  <c r="F13" i="55"/>
  <c r="F14" i="55"/>
  <c r="H14" i="55" s="1"/>
  <c r="I14" i="55" s="1"/>
  <c r="F6" i="55"/>
  <c r="H6" i="55" s="1"/>
  <c r="F6" i="54"/>
  <c r="H6" i="54" s="1"/>
  <c r="F6" i="53"/>
  <c r="H6" i="53" s="1"/>
  <c r="I6" i="53" s="1"/>
  <c r="F12" i="52"/>
  <c r="H12" i="52" s="1"/>
  <c r="F11" i="52"/>
  <c r="H11" i="52" s="1"/>
  <c r="F10" i="52"/>
  <c r="H10" i="52" s="1"/>
  <c r="I10" i="52" s="1"/>
  <c r="F9" i="52"/>
  <c r="H9" i="52" s="1"/>
  <c r="I9" i="52" s="1"/>
  <c r="F8" i="52"/>
  <c r="F7" i="52"/>
  <c r="H7" i="52" s="1"/>
  <c r="F6" i="52"/>
  <c r="F14" i="52" s="1"/>
  <c r="H7" i="50"/>
  <c r="I7" i="50" s="1"/>
  <c r="H23" i="50"/>
  <c r="H25" i="50"/>
  <c r="F7" i="50"/>
  <c r="F8" i="50"/>
  <c r="F9" i="50"/>
  <c r="F10" i="50"/>
  <c r="F11" i="50"/>
  <c r="F12" i="50"/>
  <c r="F13" i="50"/>
  <c r="H13" i="50" s="1"/>
  <c r="F14" i="50"/>
  <c r="F15" i="50"/>
  <c r="H15" i="50" s="1"/>
  <c r="F16" i="50"/>
  <c r="H16" i="50" s="1"/>
  <c r="F17" i="50"/>
  <c r="H17" i="50" s="1"/>
  <c r="I17" i="50" s="1"/>
  <c r="F18" i="50"/>
  <c r="H18" i="50" s="1"/>
  <c r="F19" i="50"/>
  <c r="F20" i="50"/>
  <c r="H20" i="50" s="1"/>
  <c r="F21" i="50"/>
  <c r="F22" i="50"/>
  <c r="H22" i="50" s="1"/>
  <c r="F23" i="50"/>
  <c r="F24" i="50"/>
  <c r="H24" i="50" s="1"/>
  <c r="F25" i="50"/>
  <c r="F26" i="50"/>
  <c r="F27" i="50"/>
  <c r="H27" i="50" s="1"/>
  <c r="F28" i="50"/>
  <c r="H28" i="50" s="1"/>
  <c r="F29" i="50"/>
  <c r="H29" i="50" s="1"/>
  <c r="I29" i="50" s="1"/>
  <c r="F30" i="50"/>
  <c r="H30" i="50" s="1"/>
  <c r="F31" i="50"/>
  <c r="F32" i="50"/>
  <c r="H32" i="50" s="1"/>
  <c r="F7" i="51"/>
  <c r="H7" i="51" s="1"/>
  <c r="F8" i="51"/>
  <c r="H8" i="51" s="1"/>
  <c r="I8" i="51" s="1"/>
  <c r="F9" i="51"/>
  <c r="H9" i="51" s="1"/>
  <c r="F10" i="51"/>
  <c r="H10" i="51" s="1"/>
  <c r="I10" i="51" s="1"/>
  <c r="F11" i="51"/>
  <c r="F12" i="51"/>
  <c r="F13" i="51"/>
  <c r="F14" i="51"/>
  <c r="H14" i="51" s="1"/>
  <c r="F15" i="51"/>
  <c r="H15" i="51" s="1"/>
  <c r="F16" i="51"/>
  <c r="H16" i="51" s="1"/>
  <c r="F17" i="51"/>
  <c r="F18" i="51"/>
  <c r="H18" i="51" s="1"/>
  <c r="F19" i="51"/>
  <c r="F20" i="51"/>
  <c r="F21" i="51"/>
  <c r="F22" i="51"/>
  <c r="H22" i="51" s="1"/>
  <c r="F23" i="51"/>
  <c r="F24" i="51"/>
  <c r="F25" i="51"/>
  <c r="F6" i="51"/>
  <c r="H6" i="51" s="1"/>
  <c r="I25" i="50" l="1"/>
  <c r="I23" i="50"/>
  <c r="I24" i="50"/>
  <c r="I13" i="50"/>
  <c r="H14" i="50"/>
  <c r="I14" i="50" s="1"/>
  <c r="H12" i="50"/>
  <c r="I12" i="50" s="1"/>
  <c r="H11" i="50"/>
  <c r="I11" i="50" s="1"/>
  <c r="H26" i="50"/>
  <c r="I26" i="50" s="1"/>
  <c r="H21" i="50"/>
  <c r="I21" i="50" s="1"/>
  <c r="I32" i="50"/>
  <c r="H31" i="50"/>
  <c r="I31" i="50" s="1"/>
  <c r="H19" i="50"/>
  <c r="I19" i="50" s="1"/>
  <c r="I30" i="50"/>
  <c r="I18" i="50"/>
  <c r="I22" i="50"/>
  <c r="I7" i="51"/>
  <c r="I16" i="51"/>
  <c r="H13" i="51"/>
  <c r="I13" i="51" s="1"/>
  <c r="I28" i="50"/>
  <c r="I16" i="50"/>
  <c r="I20" i="50"/>
  <c r="H12" i="51"/>
  <c r="I12" i="51" s="1"/>
  <c r="I27" i="50"/>
  <c r="I15" i="50"/>
  <c r="I14" i="51"/>
  <c r="H23" i="51"/>
  <c r="I23" i="51" s="1"/>
  <c r="I22" i="51"/>
  <c r="H21" i="51"/>
  <c r="I21" i="51" s="1"/>
  <c r="H20" i="51"/>
  <c r="I20" i="51" s="1"/>
  <c r="H19" i="51"/>
  <c r="I19" i="51" s="1"/>
  <c r="I18" i="51"/>
  <c r="H17" i="51"/>
  <c r="I17" i="51" s="1"/>
  <c r="I15" i="51"/>
  <c r="H11" i="51"/>
  <c r="I11" i="51" s="1"/>
  <c r="I9" i="51"/>
  <c r="F13" i="54"/>
  <c r="H13" i="54"/>
  <c r="F19" i="53"/>
  <c r="H24" i="51"/>
  <c r="I24" i="51" s="1"/>
  <c r="H9" i="55"/>
  <c r="I9" i="55" s="1"/>
  <c r="I12" i="55"/>
  <c r="H13" i="55"/>
  <c r="I13" i="55" s="1"/>
  <c r="I11" i="55"/>
  <c r="I7" i="55"/>
  <c r="I8" i="55"/>
  <c r="F15" i="55"/>
  <c r="I6" i="55"/>
  <c r="I6" i="54"/>
  <c r="H19" i="53"/>
  <c r="I12" i="52"/>
  <c r="H6" i="52"/>
  <c r="H8" i="52"/>
  <c r="I8" i="52" s="1"/>
  <c r="I7" i="52"/>
  <c r="I11" i="52"/>
  <c r="H9" i="50"/>
  <c r="I9" i="50" s="1"/>
  <c r="H10" i="50"/>
  <c r="I10" i="50" s="1"/>
  <c r="H8" i="50"/>
  <c r="I8" i="50" s="1"/>
  <c r="H25" i="51"/>
  <c r="F26" i="51"/>
  <c r="I6" i="51"/>
  <c r="I6" i="52" l="1"/>
  <c r="I14" i="52" s="1"/>
  <c r="H14" i="52"/>
  <c r="H26" i="51"/>
  <c r="I13" i="54"/>
  <c r="I15" i="55"/>
  <c r="H15" i="55"/>
  <c r="I19" i="53"/>
  <c r="I25" i="51"/>
  <c r="I26" i="51" s="1"/>
  <c r="F6" i="50"/>
  <c r="H6" i="50" s="1"/>
  <c r="I6" i="50" s="1"/>
  <c r="F6" i="49"/>
  <c r="H6" i="49" s="1"/>
  <c r="F33" i="50" l="1"/>
  <c r="H7" i="49"/>
  <c r="I7" i="49" s="1"/>
  <c r="I6" i="49"/>
  <c r="F8" i="49"/>
  <c r="H8" i="49" l="1"/>
  <c r="I33" i="50"/>
  <c r="H33" i="50"/>
  <c r="I8" i="49"/>
</calcChain>
</file>

<file path=xl/sharedStrings.xml><?xml version="1.0" encoding="utf-8"?>
<sst xmlns="http://schemas.openxmlformats.org/spreadsheetml/2006/main" count="1069" uniqueCount="303">
  <si>
    <t>FORMULARZ  CENOWY</t>
  </si>
  <si>
    <t>L.p.</t>
  </si>
  <si>
    <t>Określenie przedmiotu zamówienia</t>
  </si>
  <si>
    <t>J.m.</t>
  </si>
  <si>
    <t>Ilość</t>
  </si>
  <si>
    <t>Cena netto</t>
  </si>
  <si>
    <t>Wartość netto</t>
  </si>
  <si>
    <t>VAT %</t>
  </si>
  <si>
    <t>Wartość VAT</t>
  </si>
  <si>
    <t>Wartość brutto</t>
  </si>
  <si>
    <t>1.</t>
  </si>
  <si>
    <t>3.</t>
  </si>
  <si>
    <t>4.</t>
  </si>
  <si>
    <t>5.</t>
  </si>
  <si>
    <t>4 x 5 = 6.</t>
  </si>
  <si>
    <t>7.</t>
  </si>
  <si>
    <t>6 x 7 = 8.</t>
  </si>
  <si>
    <t>6 + 8 = 9.</t>
  </si>
  <si>
    <t>szt.</t>
  </si>
  <si>
    <t>2.</t>
  </si>
  <si>
    <t>op.</t>
  </si>
  <si>
    <t>6.</t>
  </si>
  <si>
    <t>8.</t>
  </si>
  <si>
    <t>Razem</t>
  </si>
  <si>
    <t>10.</t>
  </si>
  <si>
    <t>szt</t>
  </si>
  <si>
    <t>9.</t>
  </si>
  <si>
    <t>11.</t>
  </si>
  <si>
    <t>12.</t>
  </si>
  <si>
    <t>13.</t>
  </si>
  <si>
    <t>14.</t>
  </si>
  <si>
    <t>15.</t>
  </si>
  <si>
    <t>16.</t>
  </si>
  <si>
    <t>17.</t>
  </si>
  <si>
    <t>18.</t>
  </si>
  <si>
    <t>19.</t>
  </si>
  <si>
    <t>20.</t>
  </si>
  <si>
    <t>21.</t>
  </si>
  <si>
    <t>22.</t>
  </si>
  <si>
    <t>23.</t>
  </si>
  <si>
    <t>24.</t>
  </si>
  <si>
    <t>25.</t>
  </si>
  <si>
    <t>26.</t>
  </si>
  <si>
    <t>27.</t>
  </si>
  <si>
    <t>28.</t>
  </si>
  <si>
    <t>29.</t>
  </si>
  <si>
    <t>30.</t>
  </si>
  <si>
    <t>31.</t>
  </si>
  <si>
    <t>34.</t>
  </si>
  <si>
    <t>35.</t>
  </si>
  <si>
    <t>36.</t>
  </si>
  <si>
    <t xml:space="preserve">szt. </t>
  </si>
  <si>
    <t>8</t>
  </si>
  <si>
    <t>Jednorazowy stapler okrężny, wygięty, z kontrolowanym dociskiem tkanki i regulowaną wysokością zamknięcia zszywki o wymiarze od 1,5 mm do min. 2,2 mm. Rozmiary staplera: 21 mm. Wysokość otwartej zszywki minimum 5,2 mm. Ergonomiczny uchwyt staplera pokryty antypoślizgową gumową powłoką. (3szt./op.)</t>
  </si>
  <si>
    <t>Jednorazowy stapler okrężny, wygięty, z kontrolowanym dociskiem tkanki i regulowaną wysokością zamknięcia zszywki o wymiarze od 1,5 mm do min. 2,2 mm. Rozmiary staplera: 25 mm. Wysokość otwartej zszywki minimum 5,2 mm. Ergonomiczny uchwyt staplera pokryty antypoślizgową gumową powłoką. (3szt./op.)</t>
  </si>
  <si>
    <t>Jednorazowy stapler okrężny, wygięty, z kontrolowanym dociskiem tkanki i regulowaną wysokością zamknięcia zszywki o wymiarze od 1,5 mm do min. 2,2 mm. Rozmiary staplera: 29 mm. Wysokość otwartej zszywki minimum 5,2 mm. Ergonomiczny uchwyt staplera pokryty antypoślizgową gumową powłoką. (3szt./op.)</t>
  </si>
  <si>
    <t>Jednorazowy stapler okrężny, wygięty, z kontrolowanym dociskiem tkanki i regulowaną wysokością zamknięcia zszywki o wymiarze od 1,5 mm do min. 2,2 mm. Rozmiary staplera: 33 mm. Wysokość otwartej zszywki minimum 5,2 mm. Ergonomiczny uchwyt staplera pokryty antypoślizgową gumową powłoką. (3szt./op.)</t>
  </si>
  <si>
    <t>Jednorazowy stapler zamykająco tnący z zakrzywioną główką (kształt półksiężyca), długość linii cięcia 40mm. Stapler umożliwia 5-krotne przeładowanie ładunku i 6 wystrzeleń podczas jednego zabiegu, zawiera ładunek w kolorze niebieskim do tkanki standardowej o wysokości zszywki otwartej 3,5 mm, po zamknięciu 1,5 mm. Zszywki zamykają się w wielopłaszczyznowej techologii 3D. Zszywki wykonane ze stopu tytanu. Ładunek posiada chwytną powierzchnię, z wysuniętymi lożami zszywek ponad jego powierzchnię, nadające dodatkową kompresję na tkankę i przytrzymujące ją przed i podczas wystrzelenia zszywek. (3szt./op.)</t>
  </si>
  <si>
    <t>Jednorazowy stapler zamykająco tnący z zakrzywioną główką (kształt półksiężyca), długość linii cięcia 40mm. Stapler umożliwia 5-krotne przeładowanie ładunku i 6 wystrzeleń podczas jednego zabiegu, zawiera ładunek w kolorze zielonym do tkanki grubej o wysokości zszywki otwartej 4,7 mm, po zamknięciu 2 mm. Zszywki zamykają się w wielopłaszczyznowej techologii 3D. Zszywki wykonane ze stopu tytanu. Ładunek posiada chwytną powierzchnię, z wysuniętymi lożami zszywek ponad jego powierzchnię, nadające dodatkową kompresję na tkankę i przytrzymujące ją przed i podczas wystrzelenia zszywek (3szt./op.)</t>
  </si>
  <si>
    <t>Ładunek w kolorze niebieskim do staplera z zakrzywioną głowicą o długości linii cięcia 40mm, do tkanki standardowej. Wysokość otwartej zszywki 3,5 mm, po zamknięciu 1,5 mm. Zszywki zamykają się w wielopłaszczyznowej techologii 3D. Zszywki wykonane ze stopu tytanu. Ładunek posiada chwytną powierzchnię, z wysuniętymi lożami zszywek ponad jego powierzchnię, nadające dodatkową kompresję na tkankę i przytrzymujące ją przed i podczas wystrzelenia zszywek (6szt./op.)</t>
  </si>
  <si>
    <t>Ładunek w kolorze zielonym do staplera z zakrzywioną głowicą o długości linii cięcia 40mm, do tkanki grubej. Wysokość otwartej zszywki 4,7 mm, po zamknięciu 2,0 mm. Zszywki zamykają się w wielopłaszczyznowej techologii 3D. Zszywki wykonane ze stopu tytanu. Ładunek posiada chwytną powierzchnię, z wysuniętymi lożami zszywek ponad jego powierzchnię, nadające dodatkową kompresję na tkankę i przytrzymujące ją przed i podczas wystrzelenia zszywek (6szt./op.)</t>
  </si>
  <si>
    <t>Jednorazowa rękojeść staplera endoskopowego z wbudowanym przegubem w ramieniu, który stanowi integralną część rękojeści. Przegub umożliwiający obustronne zgięcie (artykulację) ramienia. Konstrukcja rękojeści umożliwiająca jednoręczną obsługę zgięcia ramienia. Rękojeść przeznaczona do ładunków wykonujących zespolenie o długości 45 mm, posiadająca dwie dźwignie zamykającą i spustową. Długość ramienia 34 cm. (3szt./op/)</t>
  </si>
  <si>
    <t>Jednorazowa rękojeść staplera endoskopowego z wbudowanym przegubem w ramieniu, który stanowi integralną część rękojeści. Przegub umożliwiający obustronne zgięcie (artykulację) ramienia. Konstrukcja rękojeści umożliwiająca jednoręczną obsługę zgięcia ramienia. Rękojeść przeznaczona do ładunków wykonujących zespolenie o długości 60 mm, posiadająca dwie dźwignie zamykającą i spustową. Długość ramienia 34 cm. (3szt./op/)</t>
  </si>
  <si>
    <t>Jednorazowa elektryczna rękojeść staplera endoskopowego zasilana baterią, z wbudowanym przegubem w ramieniu oraz szczękami do założenia ładunku linowego, które to stanowią integralną część rękojeści. Przegub umożliwiający obustronną, płynną, elektryczną (automatyczną) artykulację (zgięcie) szczęk ramienia co 1 ° w zakresie 110°, maksymalnie po 55° w jedną stronę. Możliwa artykulacja przy częściowo zamkniętych szczękach. Konstrukcja rękojeści umożliwiająca jednoręczną obsługę zgięcia szczęk ramienia sterowanego elektrycznie, za pomocą przycisków umieszczonych po obu stronach rękojeści staplera. 2 przyciski służące do płynnego sterowania wygięciem szczęk. Przyciski do sterowania wygięcia zachowują kierunek wygięcia również w przypadku obróconych szczęk. 2 przyciski do powrotu szczęk do pozycji prostej, za pomocą pojedynczego naciśnięcia jednego z przycisków. Rękojeść przeznaczona do ładunków wykonujących zespolenie o dł. 60 mm. Rękojeść posiadająca dźwignię zamykającą i elektrycznie aktywowany spust uruchomienia wystrzelenia ładunku. Spust uruchomienia wystrzelenia ładunku zabezpieczony przed przypadkowym aktywowaniem za pomocą spustu blokującego. Rękojeść wyposażona w 2 przyciski zwalniania zacisku szczęk staplera. Rękojeść staplera wyposażona w sygnalizację dźwiękową/haptyczną w przypadku np. osiągnięcia maksymalnego zgięcia szczęk. Długość ramienia 34 cm. Pełna rotacja ramienia w zakresie 360°. Na wyposażeniu każdego opakowania jednostkowego rękojeści znajduje się litowa bateria zasilająca rękojeść. (3 szt./op.)</t>
  </si>
  <si>
    <t>Jednorazowa elektryczna rękojeść staplera endoskopowego zasilana baterią, z wbudowanym przegubem w ramieniu oraz szczękami do założenia ładunku linowego, które to stanowią integralną część rękojeści. Przegub umożliwiający obustronną, płynną, elektryczną (automatyczną) artykulację (zgięcie) szczęk ramienia co 1 ° w zakresie 110°, maksymalnie po 55° w jedną stronę. Możliwa artykulacja przy częściowo zamkniętych szczękach. Konstrukcja rękojeści umożliwiająca jednoręczną obsługę zgięcia szczęk ramienia sterowanego elektrycznie, za pomocą przycisków umieszczonych po obu stronach rękojeści staplera. 2 przyciski służące do płynnego sterowania wygięciem szczęk. Przyciski do sterowania wygięcia zachowują kierunek wygięcia również w przypadku obróconych szczęk. 2 przyciski do powrotu szczęk do pozycji prostej, za pomocą pojedynczego naciśnięcia jednego z przycisków. Rękojeść przeznaczona do ładunków wykonujących zespolenie o dł. 45 mm. Rękojeść posiadająca dźwignię zamykającą i elektrycznie aktywowany spust uruchomienia wystrzelenia ładunku. Spust uruchomienia wystrzelenia ładunku zabezpieczony przed przypadkowym aktywowaniem za pomocą spustu blokującego. Rękojeść wyposażona w 2 przyciski zwalniania zacisku szczęk staplera. Rękojeść staplera wyposażona w sygnalizację dźwiękową/haptyczną w przypadku np. osiągnięcia maksymalnego zgięcia szczęk. Długość ramienia 34 cm. Pełna rotacja ramienia w zakresie 360°. Na wyposażeniu każdego opakowania jednostkowego rękojeści znajduje się litowa bateria zasilająca rękojeść. (3 szt./op.)</t>
  </si>
  <si>
    <t>Jednorazowa rączka staplera liniowego z nożem wbudowanym w ładunek, umożliwiająca sekwencyjną regulację wysokości zszywek przeznaczonych do tkanki standardowej (1,5 mm po zamknięciu), pośredniej (1,8 mm po zamknięciu) i grubej (2 mm po zamknięciu). Stapler kompatybilny z ładunkiem posiadającym sześć rzędów zszywek wykonanych w technologii przestrzennej 3D o długości linii szwu 61 mm. Rączka staplera pakowana bez ładunku. (3szt./op.)</t>
  </si>
  <si>
    <t>Uniwersalny ładunek do jednorazowego staplera liniowego z nożem posiadającego sekwencyjną regulację wysokości zszywek przeznaczonych do tkanki standardowej (1,5 mm po zamknięciu), średnio-grubej (1,8 mm po zamknięciu) i grubej (2 mm po zamknięciu). Ładunek posiadający sześć rzędów zszywek ze stopu tytanu wykonanych w technologii przestrzennej 3D o dł. lini szwu 61 mm. Nóż zintegrowany z ładunkiem. (12szt./op.)</t>
  </si>
  <si>
    <t>Jednorazowa rączka staplera liniowego z nożem wbudowanym w ładunek, umożliwiająca sekwencyjną regulację wysokości zszywek przeznaczonych do tkanki standardowej (1,5 mm po zamknięciu), pośredniej (1,8 mm po zamknięciu) i grubej (2 mm po zamknięciu). Stapler kompatybilny z ładunkiem posiadającym sześć rzędów zszywek wykonanych w technologii przestrzennej 3D o długości linii szwu 81 mm. Rączka staplera pakowana bez ładunku. (3szt./op.)</t>
  </si>
  <si>
    <t>Uniwersalny ładunek do jednorazowego staplera liniowego z nożem posiadającego sekwencyjną regulację wysokości zszywek przeznaczonych do tkanki standardowej (1,5 mm po zamknięciu), średnio-grubej (1,8 mm po zamknięciu) i grubej (2 mm po zamknięciu). Ładunek posiadający sześć rzędów zszywek ze stopu tytanu wykonanych w technologii przestrzennej 3D o dł. lini szwu 81 mm. Nóż zintegrowany z ładunkiem. (12szt./op.)</t>
  </si>
  <si>
    <t>Jednorazowa rączka staplera liniowego, przeznaczona do ładunków do tkanki standardowej oznaczonych kolorem niebieskim oraz do ładunków do tkanki grubej oznaczonych kolorem zielonym wykonujących zespolenie na długości 61 mm i cięcie o długości około 52 mm. Stapler z wbudowaną blokadą bezpieczeństwa przed wystrzeleniem zużytego ładunku lub bez zamontowanego ładunku. Wystrzelenie staplera za pomocą spustu znajdującego się po obu stronach ramienia zaciskowego staplera. Po wystrzeleniu ładunku, otwieranie staplera za pomocą przycisku zwalniającego umieszczonego w proksymalnej części staplera. Możliwość rozłączenia połówek staplera za pomocą uchwytu ściskającego. Słyszalne kliknięcie sygnalizujące zamknięcie staplera. Połówki staplera połączone ze sobą, umożliwiając obsługę jedną ręką. Możliwość załadowania i użycia do 8 razy w trakcie jednego zabiegu. Wskazane zastosowanie u dorosłych i dzieci: w chirurgii przewodu pokarmowego, klatki piersiowej. Rączka pakowana bez ładunku. (3 szt./op.)</t>
  </si>
  <si>
    <t>Jednorazowa rączka staplera liniowego, przeznaczona do ładunków do tkanki standardowej oznaczonych kolorem niebieskim oraz do ładunków do tkanki grubej oznaczonych kolorem zielonym wykonujących zespolenie na długości 81 mm i cięcie o długości około 72 mm. Stapler z wbudowaną blokadą bezpieczeństwa przed wystrzeleniem zużytego ładunku lub bez zamontowanego ładunku. Wystrzelenie staplera za pomocą spustu znajdującego się po obu stronach ramienia zaciskowego staplera. Po wystrzeleniu ładunku, otwieranie staplera za pomocą przycisku zwalniającego umieszczonego w proksymalnej części staplera. Możliwość rozłączenia połówek staplera za pomocą uchwytu ściskającego. Słyszalne kliknięcie sygnalizujące zamknięcie staplera. Połówki staplera połączone ze sobą, umożliwiając obsługę jedną ręką. Możliwość załadowania i użycia do 8 razy w trakcie jednego zabiegu. Wskazane zastosowanie u dorosłych i dzieci: w chirurgii przewodu pokarmowego, klatki piersiowej. Rączka pakowana bez ładunku. (3 szt./op.)</t>
  </si>
  <si>
    <t>Ładunek liniowy oznaczony kolorem niebieskim o nominalnej długości 60 mm, do jednorazowego staplera liniowego, przeznaczony do tkanki standardowej. Wysokość otwartej zszywki 3,7 mm, wysokość zamkniętej zszywki 1,5 mm. Zakres grubości tkanki 1,5 – 2,4 mm. Ładunek do wykonania linii zespolenia o długości 61 mm oraz cięcia o długości 52 mm. Ładunek wyposażony w chwytną powierzchnię z wysuniętymi lożami zszywek (GST) zaprojektowaną w celu stabilizacji i zminimalizowania wysuwania się tkanki podczas stosowania i technologią zamykania się zszywek w płaszczyźnie 3D (3D Stapling Technology). Ładunek wyposażony w 4 rzędy naprzemiennie ułożonych zszywek zamykających się w technologii 3D. (12 szt./op.)</t>
  </si>
  <si>
    <t>Ładunek liniowy oznaczony kolorem zielonym o nominalnej długości 60 mm, do jednorazowego staplera liniowego, przeznaczony do tkanki grubej. Wysokość otwartej zszywki 4,5 mm, wysokość zamkniętej zszywki 2,0 mm. Zakres grubości tkanki 2,0 – 3,3 mm. Ładunek do wykonania linii zespolenia o długości 61 mm oraz cięcia o długości 52 mm. Ładunek wyposażony w chwytną powierzchnię z wysuniętymi lożami zszywek (GST) zaprojektowaną w celu stabilizacji i zminimalizowania wysuwania się tkanki podczas stosowania i technologią zamykania się zszywek w płaszczyźnie 3D (3D Stapling Technology). Ładunek wyposażony w 4 rzędy naprzemiennie ułożonych zszywek zamykających się w technologii 3D. (12 szt./op.)</t>
  </si>
  <si>
    <t>Ładunek liniowy oznaczony kolorem niebieskim o nominalnej długości 80 mm, do jednorazowego staplera liniowego, przeznaczony do tkanki standardowej. Wysokość otwartej zszywki 3,7 mm, wysokość zamkniętej zszywki 1,5 mm. Zakres grubości tkanki 1,5 – 2,4 mm. Ładunek do wykonania linii zespolenia o długości 81 mm oraz cięcia o długości 72 mm. Ładunek wyposażony w chwytną powierzchnię z wysuniętymi lożami zszywek (GST) zaprojektowaną w celu stabilizacji i zminimalizowania wysuwania się tkanki podczas stosowania i technologią zamykania się zszywek w płaszczyźnie 3D (3D Stapling Technology). Ładunek wyposażony w 4 rzędy naprzemiennie ułożonych zszywek zamykających się w technologii 3D. (12 szt./op.)</t>
  </si>
  <si>
    <t>Ładunek liniowy oznaczony kolorem zielonym o nominalnej długości 80 mm, do jednorazowego staplera liniowego, przeznaczony do tkanki grubej. Wysokość otwartej zszywki 4,5 mm, wysokość zamkniętej zszywki 2,0 mm. Zakres grubości tkanki 2,0 – 3,3 mm. Ładunek do wykonania linii zespolenia o długości 81 mm oraz cięcia o długości 72 mm. Ładunek wyposażony w chwytną powierzchnię z wysuniętymi lożami zszywek (GST) zaprojektowaną w celu stabilizacji i zminimalizowania wysuwania się tkanki podczas stosowania i technologią zamykania się zszywek w płaszczyźnie 3D (3D Stapling Technology). Ładunek wyposażony w 4 rzędy naprzemiennie ułożonych zszywek zamykających się w technologii 3D. (12 szt./op.)</t>
  </si>
  <si>
    <t>Ładunek liniowy oznaczony kolorem niebieskim o nominalnej długości 100 mm, do jednorazowego staplera liniowego, przeznaczony do tkanki standardowej. Wysokość otwartej zszywki 3,7 mm, wysokość zamkniętej zszywki 1,5 mm. Zakres grubości tkanki 1,5 – 2,4 mm. Ładunek do wykonania linii zespolenia o długości 101 mm oraz cięcia o długości 92 mm. Ładunek wyposażony w chwytną powierzchnię z wysuniętymi lożami zszywek (GST) zaprojektowaną w celu stabilizacji i zminimalizowania wysuwania się tkanki podczas stosowania i technologią zamykania się zszywek w płaszczyźnie 3D (3D Stapling Technology). Ładunek wyposażony w 4 rzędy naprzemiennie ułożonych zszywek zamykających się w technologii 3D. (12 szt./op.)</t>
  </si>
  <si>
    <t>Ładunek liniowy oznaczony kolorem zielonym o nominalnej długości 100 mm, do jednorazowego staplera liniowego, przeznaczony do tkanki grubej. Wysokość otwartej zszywki 4,5 mm, wysokość zamkniętej zszywki 2,0 mm. Zakres grubości tkanki 2,0 – 3,3 mm. Ładunek do wykonania linii zespolenia o długości 101 mm oraz cięcia o długości 92 mm. Ładunek wyposażony w chwytną powierzchnię z wysuniętymi lożami zszywek (GST) zaprojektowaną w celu stabilizacji i zminimalizowania wysuwania się tkanki podczas stosowania i technologią zamykania się zszywek w płaszczyźnie 3D (3D Stapling Technology). Ładunek wyposażony w 4 rzędy naprzemiennie ułożonych zszywek zamykających się w technologii 3D. (12 szt./op.)</t>
  </si>
  <si>
    <t>Jednorazowa rączka staplera liniowego, przeznaczona do ładunków do tkanki standardowej
oznaczonych kolorem niebieskim oraz do ładunków do tkanki grubej oznaczonych kolorem zielonym wykonujących zespolenie na długości 101 mm i cięcie o długości około 92 mm. Stapler z wbudowaną blokadą bezpieczeństwa przed wystrzeleniem zużytego ładunku lub bez zamontowanego ładunku. Wystrzelenie staplera za pomocą spustu znajdującego się po obu stronach ramienia zaciskowego staplera. Po wystrzeleniu ładunku, otwieranie staplera za pomocą przycisku zwalniającego umieszczonego w proksymalnej części staplera. Możliwość rozłączenia połówek staplera za pomocą uchwytu ściskającego. Słyszalne kliknięcie sygnalizujące zamknięcie staplera. Połówki staplera połączone ze sobą, umożliwiając obsługę jedną ręką. Możliwość załadowania i użycia do 8 razy w trakcie jednego zabiegu. Wskazane zastosowanie u dorosłych i dzieci: w chirurgii przewodu pokarmowego, klatki piersiowej. Rączka pakowana bez ładunku. (3 szt./op.)</t>
  </si>
  <si>
    <t>Igły o podwyższonej echogeniczności, bardzo 
dobrze widoczne pod USG do przeprowadzenia blokad nerwów obwodowych przy pomocy stymulatora, posiadające
• wygodny karbowany uchwyt z wyraźnym znacznikiem kierunku szlifu oraz nierozłączalnym od igły 50 cm drenikiem infuzyjnym nie zawierającym DEHP. 
• igły pokryte gładką warstwą izolacyjną na całej swojej długości  poza szlifem 
• szlif 30 ⁰ 
• znaczniki głębokości wkłucia igły co 1 cm na całej długości igły
• powierzchnia echogeniczna na odcinku 20 mm od czubka igły dająca  echo w postaci trzech czytelnych odcinków
• rozmiar igieł    
22G     x          50 mm
22G     x          80 mm
20G     x          100 mm
- rozmiar do wyboru przez Zamawiającego
• pakowane pojedynczo , sterylne</t>
  </si>
  <si>
    <t>Igły o podwyższonej echogeniczności, bardzo 
dobrze widoczne pod USG do przeprowadzenia blokad nerwów obwodowych bez stymulatora, posiadające
• wygodny karbowany uchwyt z wyraźnym znacznikiem kierunku szlifu oraz nierozłączalnym od igły drenikiem infuzyjnym. 
• igły pokryte gładką warstwą izolacyjną na całej swojej długości  poza szlifem 
• szlif 30⁰  
• znaczniki głębokości wkłucia igły co 1 cm na całej długości igły
• powierzchnia echogeniczna na odcinku 20 mm od czubka igły dająca  echo w postaci trzech czytelnych odcinków
• rozmiar igieł    
22G     x          50 mm
22G     x          80 mm
20G     x          100 mm
- rozmiar do wyboru przez Zamawiającego
• pakowane pojedynczo , sterylne</t>
  </si>
  <si>
    <t>Igły do znieczuleń podpajęczynówkowych ze szlifem   Pencil Point z prowadnicą, posiadające eliptyczny ergonomiczny uchwyt ze wskaźnikiem położenia szlifu igły, z wbudowanym pryzmatem zmieniającym barwę po wypełnieniu PMR 
Rozmiary:  
 G27 x 88; 
 G25 x 88    - rozmiar do wyboru przez Zamawiającego</t>
  </si>
  <si>
    <t>Igły do znieczuleń podpajęczynówkowych ze szlifem   Pencil Point posiadające eliptyczny ergonomiczny uchwyt ze wskaźnikiem położenia szlifu igły, z wbudowanym pryzmatem zmieniającym barwę po wypełnieniu PMR 
G25 x 120</t>
  </si>
  <si>
    <t>Cewnik do żył centralnych  w/g metody Seldingera dwuświatłowy 16/16 dł. 15  cm,
 z igłą ze zintegrowaną zastawką umożliwiającą wprowadzanie prowadnicy bez odłaczania strzykawki, z nitinolową prowadnicą odporną na zaginanie, z zastawkami bezigłowymi, 
z elementami umożliwiającymi natychmiastową kontrolę położenia cewnika
 w EKG, możliwość identyfikacji cewnika w USG</t>
  </si>
  <si>
    <t>Cewniki pediatryczne dwuświatłowe 22x22 dł. 8 cm ;  22x22 dł. 13 cm 
- do wyboru przez Zamawiającego
z nitinolową prowadnicą odporną na zaginanie, z zastawkami bezigłowymi, z elementami umożliwiającymi natychmiastową kontrolę położenia cewnika  w EKG,</t>
  </si>
  <si>
    <t>Dren Y z dwoma automatycznymi zastawkami do dostępu bezigłowego, do łączenia z różnymi elementami linii infuzyjnej ( dopuszczalna ilość dostępów - 200 ), możliwość podawania tłuszczy; prędkość przepływu: 21-45l/h w zależności od ciśnienia płynu; bez lateksu; połączenia Luer Slip i Luer Lock</t>
  </si>
  <si>
    <t>Kranik trójdrożny do infuzji ,wykonany z materiału odpornego na działanie agresywnych leków (poliamid) , z pokrętłem w kolorze niebieskim z drenem o dł. 10cm. Wyczuwalna zmiana położenia pokrętła kranika co 45 stopni. Jedno z ramion kranika posiada łącznik rotacyjny, który po połączeniu z linią infuzyjną musi zapewnić swobodny obrót kranika wokół osi linii infuzyjnej bez możliwości jej skręcania.</t>
  </si>
  <si>
    <t>Rampa 3-kranikowa z drenem 180cm na końcu drenu kranik trójdrożny, wykonana z poliamidu.Każdy w różnym kolorze z pokrętłami o wyczuwalnym indytyfikatorze położenia otwarty/zamkniętyRamiona kraników zabezpieczone koreczkami. Zespół krników tworących rampę, trwale połączonych ze sobą i zintegrowanych z podstawą umożliwiającą jej mocowaie do stojaów. Pakowana pojedynczo.</t>
  </si>
  <si>
    <t>Zestaw  do połączonego znieczulenia podpajęczynówkowego i zewnątrzoponowego (CSE) z systemem blokowania igły podpajęczynówkowej w igle zo (Docking System) Igła typu pencil point 0,42 138,5 27G igła zewnątrzoponowa ze skrzydełkami  18 G x 88 mm z dodatkowym otworem w osi igły filtr o gęstości 0,2 um z systemem mocowania do skóry pacjenta, oba końce filtra chronione przez zatyczkę lub koreczek łącznik do cewnika niskooporowa strzykawka 10 ml</t>
  </si>
  <si>
    <t>Cewnik do żył centralnych w/g metody Seldingera trójświatłowy HF (wysoki przepływ) 16/12/12 dł. 15 cm; 16/12/12 dł. 20 cm  -  do wyboru przez Zamawiającego z igłą ze zintegrowaną zastawką umożliwiającą wprowadzanie prowadnicy bez odłączania strzykawki, z nitinolową prowadnicą odporną na zaginanie, z zastawkami bezigłowymi, z elementami umożliwiającymi natychmiastową kontrolę położenia cewnika w EKG,</t>
  </si>
  <si>
    <t>Cewnik do żył centralnych  w/g metody Seldingera dwuświatłowy 16/16 dł. 20  cm,  z igłą ze zintegrowaną zastawką umożliwiającą wprowadzanie prowadnicy bez odłączania strzykawki, z nitinolową prowadnicą odporną na zaginanie, z zastawkami bezigłowymi, z elementami umożliwiającymi natychmiastową kontrolę położenia cewnika w EKG,</t>
  </si>
  <si>
    <t>Papier EKG Ascard B56 112x25m</t>
  </si>
  <si>
    <t xml:space="preserve">Papier EKG do LIFEPEAK 12/15/20E  </t>
  </si>
  <si>
    <t>Papier Video Printer K61B</t>
  </si>
  <si>
    <t>Papier EKG Mortara ELI 150 (108x140x200)</t>
  </si>
  <si>
    <t>Papier KTG HP 150x100x150</t>
  </si>
  <si>
    <t>Papier EKG  612 , 210mmx20</t>
  </si>
  <si>
    <t>Papier Video Printer Sony UPP 110S</t>
  </si>
  <si>
    <t>RAZEM</t>
  </si>
  <si>
    <t>Sterylny system do pomiaru diurezy godzinowej. Dren dwuświatłowy długości 150 cm, łącznik do cewnika Foley z bezigłowym portem dostępu do pobierania próbek strzykawkami typu Luer i zastawką jednokierunkową chroniąca przed cofaniem się moczu do cewnika Foleya. Dren na wejściu do komory pomiarowej zabezpieczony spiralą antyzałamaniową. Komora pomiarowa wyposażona w hydrofobowy filtr powietrza oraz zawór umożliwiający spuszczenie moczu z komory do worka, z workiem zbiorczym na mocz skalowanym numerycznie co 100 ml w zakresie od 100 do 2000 ml, wyposażonym w hydrofobowy filtr powietrza, jednokierunkową zastawkę antyzwrotną zapobiegającą cofaniu się moczu do komory pomiarowej oraz zawór spustowy do opróżniania worka. Komora pomiarowa wyskalowana co 1 ml do objętości 40 ml, co 5 ml w zakresie objętości 40 – 90 ml i co 10 ml w zakresie 90 – 500 ml. System wyposażony w elastyczne paski do zawieszenia systemu przy łóżku pacjenta. Bez lateksu i DEHP.</t>
  </si>
  <si>
    <t>Rampa z trzema kranikami i 4 zaworami bezigłowymi. Dren o długości 150cm o wymiarach (2,3x 4,2) mm. Koniec drenu zabezpieczony zatyczką z filtrem hydrofobowymj. Sterylizacja radiacyjna.</t>
  </si>
  <si>
    <t>Rampy do wkłuć centralnych z 5 kranikami z 6 portami bezigłowymi. Porty bezigłowe charakteryzujące się prostym torem przepływu i minimalną przestrzenią martwa - max.0.04 ml, zapewniany przez wewnętrzną stożkową kaniulę. Wnętrze zaworów z jedną ruchomą częścią, pozbawione części mechanicznych i metalowych z płaską powierzchnią do dezynfekcji (do stosowania przez 600 aktywacji). Zawory z neutralnym ciśnieniem bez względu na sekwencję klemowania. Długość zestawu min. 220 cm.</t>
  </si>
  <si>
    <t>Korek dezynfekcyjny zawierający 70% alkohol izopropylowy (IPA), obudowa w kolorze pomarańczowym, sterylny, dodatkowy aplikator umożliwiający sterylne podłączenie bez możliwości kontaminacji obudowy koreczka przed podłączeniem, skuteczność dezynfekcji w czasie 30 sekund. sterylizacja radiacyjna, opakowanie 200 szt.</t>
  </si>
  <si>
    <t>System gromadzący i żelujący mocz (worek do opróżniania worka) zawierający drobnoustroje, antybiotyki, cytostatyki, sterydy, z zastawką antyzwrotną, zatyczką, uniwersalnym łącznikiem do kranika poprzecznego worka, regulowane podwieszenie, pojemność 2 l, biologicznie czysty.</t>
  </si>
  <si>
    <t xml:space="preserve">Zestaw do 24-godzinnej toalety jamy ustnej na 3 procedury o składzie: 
2 osobne opakowania każde zawierające: 1 szczoteczkę do zębów z odsysaniem z 3 otworami ssącymi, z poziomą manualną zastawką do regulacji siły odsysania i pofałdowaną gąbką na górnej powierzchni, 7 ml płynu do płukania jamy ustnej z 0,12% roztworem chlorheksydyny w wyciskanej saszetce, 1 gąbkę aplikator 
1 osobne opakowanie zawierające: 1 gąbkę pokrytą dwuwęglanem sodu z odsysaniem z poziomą manualną zastawką do regulacji siły odsysania oraz z zagiętą końcówką, 7 ml płynu do płukania jamy ustnej z 0,05% roztworem chlorku cetylpirydyny w wyciskanej saszetce, 1 saszetkę z 2 g preparatu nawilżającego do ust na bazie wodnej z cetylpirydyną i witaminą E oraz 1 gąbkę aplikator.
Każde pojedyncze opakowanie pełni jednocześnie funkcję pojemnika na płyn i pozwala na przygotowanie roztworu roboczego przed otwarciem opakowania. Oferowany zestaw o potwierdzonej badaniami klinicznymi skuteczności w redukcji VAP. Zestaw posiada uchwyt do yankauera, umożliwia powieszenie na plastikowej zawieszce oraz zawiera numerację sugerującą kolejność stosowania pojedynczych odrywanych opakowań. 
</t>
  </si>
  <si>
    <t xml:space="preserve">Zestaw do 24-godzinnej toalety jamy ustnej na 3 procedury o składzie: 
1 cewnik typu yankauer z osłonką i z miękką silikonową końcówką o długości roboczej po zsunięciu osłonki minimum 14 cm, uniwersalny uchwyt ssący z suwakową regulacją siły ssania, 1 łącznik ‘’Y’’ do układu ssącego wygięty pod kątem prostym 
2 osobne opakowania każde zawierające: 1 szczoteczkę do zębów z odsysaniem z 3 otworami ssącymi, z poziomą manualną zastawką do regulacji siły odsysania i pofałdowaną gąbką na górnej powierzchni pokrytą dwuwęglanem sodu, 7 ml płynu do płukania jamy ustnej z 0,05% roztworem chlorku cetylpirydyny w wyciskanej saszetce, 1 saszetkę z 2 g preparatu nawilżającego do ust na bazie wodnej z cetylpirydyną i witaminą E oraz 1 gąbkę aplikator 
1 osobne opakowanie zawierające: 1 gąbkę pokrytą dwuwęglanem sodu z odsysaniem z 2 otworami ssącymi, z poziomą manualną zastawką do regulacji siły odsysania oraz z zagiętą końcówką, 7 ml płynu do płukania jamy ustnej z 0,05% roztworem chlorku cetylpirydyny w wyciskanej saszetce, 1 saszetkę z 2 g preparatu nawilżającego do ust na bazie wodnej z cetylpirydyną i witaminą E oraz 1 gąbkę aplikator 
Każde pojedyncze opakowanie pełni jednocześnie funkcję pojemnika na płyn i pozwala na przygotowanie roztworu roboczego przed otwarciem opakowania. Oferowany zestaw o potwierdzonej badaniami klinicznymi skuteczności w redukcji VAP. Zestaw posiada uchwyt do yankauera, umożliwia powieszenie na plastikowej zawieszce oraz zawiera numerację sugerującą kolejność stosowania pojedynczych odrywanych opakowań.
</t>
  </si>
  <si>
    <t>Zestaw do szynowania moczowodów. Cewnik wykonany z materiału dwuwarstwowego, innego niż poliuretan, sztywny w środku, miękki na zewnątrz, z pamięcią kształtu. Każdy stent jest dostarczany w zestawie z popychaczem prostym: zestaw cystoskopowy dł. 40cm, zestaw do URS  dł. 75cm, prowadnica z powłoką teflonową o średnicy 0.035” dł. 150 cm z nieruchomym rdzeniem. System otwarty/otwarty. Rozmiar: CH4.8, CH6, CH7, CH8. Długość: 12/16/20/22-30 cm (co 2 cm) dla rozmiaru 4.8CH (URS), 24-30 cm dla rozmiaru 6/7CH, 26-30 cm dla rozmiaru 8CH. Cewnik wykonany z materiału biokompatybilnego, z maksymalnym czasem stosowania do 12 miesięcy potwierdzonym w oryginalnej instrukcji obsługi producenta. Produkt sterylny.</t>
  </si>
  <si>
    <t>Wielorazowy uchwyt do mocowania ramp metalowy, kompatybilny z rampami posiadanymi przez Zamawiającego, niesterylny</t>
  </si>
  <si>
    <t>Kompatybilny z AIRVO2, podgrzewany układ oddechowy ze spiralą izolacyjną, chroniącą nawilżoną mieszaninę oddechową przed kondensacją, do oddychania ogrzanym i nawilżonym powietrzem w komplecie z samonapełniającą się komorą z dwoma pływakami lub z komorą z łącznikiem do nebulizatora- do wyboru przez Zamawiającego.pozwalający na utrzymanie gwarancji dla urządzenia. Opakowanie zawiera 10 szt</t>
  </si>
  <si>
    <t>Kompatybilna z AIRVO2 Kaniula donosowa Optiflow+ w rozmiarach S lub M lub L z technologią ograniczającą tworzenie się skroplin lub Asymetryczna kaniula donosowa Optiflow Duet w rozmiarach: S, M lub L - do wyboru Zamawiającego. Opakowanie zawiera 20 szt</t>
  </si>
  <si>
    <t>Kompatybilne z AIRVO2 bezpośrednie złącze do tracheostomii Optiflow+ z technologią ograniczającą tworzenie się skroplin pozwalająca. Opakowanie zawiera 20 szt</t>
  </si>
  <si>
    <t>Kompatybilny z AIRVO2 filtr powietrza z silikonową ramką z narożnym wycięciem zapewniającym szczelne dopasowanie do systemu AIRVO2, pozwalający na utrzymanie gwarancji dla urządzenia AIRVO2. Opakowanie zawiera 2 szt.</t>
  </si>
  <si>
    <t>Filtr do rury do dezynfekcji do Airvo2. Opakowanie zaiwera 2 szt</t>
  </si>
  <si>
    <t>Kaniula donosowa do terapii Optiflow Junior 2, od rozm. L- XL do wyboru Zamawiającego. Opakowanie zawiera 20 szt</t>
  </si>
  <si>
    <t>Wymienne przylepce z podkładkami z rzepem do kaniul Optiflow Junior 2 w rozmiarach S, M, L i XL do wyboru Zamawiającego. Opakowanie zawiera 20 szt</t>
  </si>
  <si>
    <t xml:space="preserve">Razem </t>
  </si>
  <si>
    <t>Zestaw do podaży płynów infuzyjnych bez specjalnych wymagań materiałowych ,kompatybilny z posiadanymi przez użytkownika, pompami Medima; długości drenu 285 cm; objętość napełniania 22 ml; wykonane z PVC bez DEHP i lateksu; Przezroczysta komora kroplowa. Zintegrowana Igła biorcza 20 kropli/ml; Odpowietrznik z filtrem antybakteryjnym i zatyczką; Filtr 15 μm ; zacisk rolkowy; zatyczka luer z filtrem hydrofobowym, wykonanym z materiału PP; Zacisk ochronny przed niekontrolowanym przepływem (FFPC) ; zestaw bez portu igłowego; pakowany folia-papier; sterylizowany tlenkiem etylenu</t>
  </si>
  <si>
    <t>Zestaw do podaży krwi i preparatów krwiopochodnych,  kompatybilny z posiadanymi przez użytkownika, pompami Medima; długości drenu 250 cm; objętość napełniania 22 ml; wykonane z PVC bez DEHP i lateksu;  przezroczysta  komora kroplowa, zintegrowana Igła biorcza  20 kropli/ml, Odpowietrznik z filtrem antybakteryjnym i zatyczką; Filtr 200 μm; zacisk rolkowy; zatyczka luer z filtrem hydrofobowym, wykonanym z materiału PP; Zacisk ochronny przed niekontrolowanym przepływem (FFPC) ; zestaw z portem igłowym; pakowany folia-papier; sterylizowany tlenkiem etylenu</t>
  </si>
  <si>
    <t xml:space="preserve">Zestaw do podaży płynów infuzyjnych światłoczułych, kompatybilny z posiadanymi przez użytkownika, pompami Medima; długości drenu 270 cm; objętość napełniania 21 ml; wykonane z PVC bez DEHP i lateksu; bursztynowa komora kroplowa, zintegrowana Igła biorcza 20 kropli/ml, Odpowietrznik z filtrem antybakteryjnym i zatyczką; Filtr 15 μm; zacisk rolkowy; zatyczka luer,; Zacisk ochronny przed niekontrolowanym przepływem (FFPC); zestaw z portem igłowym; pakowany folia-papier; sterylizowany tlenkiem etylenu 
</t>
  </si>
  <si>
    <t>Wkład na wydzieliny, jednorazowy, dwuwarstwowy, wykonany z polietylenu i poliamidu, o poj. 1,5 litra; dwa uchwyty przy wkładzie umożliwiające obsługę przez osoby prawo i lewo ręczne; zabezpieczenie zwrotne przed cofaniem się wydzieliny do pacjenta; zintegrowane zabezpieczenie przeciw przelewowe; ochrona przeciw bryzgowa zapobiegająca przedwczesnemu zamknięciu filtra; łącznik kątowy zabezpieczający przed zamknięciem światła drenu pacjenta.</t>
  </si>
  <si>
    <t>Wkład na wydzieliny, jednorazowy, dwuwarstwowy, wykonany z polietylenu i poliamidu, o poj. 2,5 litra; dwa uchwyty przy wkładzie umożliwiające obsługę przez osoby prawo i lewo ręczne; zabezpieczenie zwrotne przed cofaniem się wydzieliny do pacjenta; zintegrowane zabezpieczenie przeciw przelewowe; ochrona przeciw bryzgowa zapobiegająca przedwczesnemu zamknięciu filtra; łącznik kątowy zabezpieczający przed zamknięciem światła drenu pacjenta.</t>
  </si>
  <si>
    <t>System do kontrolowanej zbiórki stolca składający się z: silikonowy cewnik z niskociśnieniowym pierścieniem uszczelniającym pierścień uszczelniający posiadający obustronną „kieszonkę” dla umieszczenia palca wiodącego cewnik o długości min. 165 cm ze znacznikiem pozycyjnym w postaci czarnej, grubej kreski na cewniku wskaźnik RTG oraz lokalizacji wewnątrz pierścienia uszczelniającego port do wypełniania pierścienia uszczelniającego (biały) z wbudowanym zaworem redukcji pojemności do max. 45 ml, port irygacyjny (niebieski) port do pobierania próbek stolca z zastawką (bezbarwny), porty oznaczone kolorystycznie dla łatwej identyfikacji worek zbiorczy o pojemności 1500 ml, worek zbiorczy z wkładką z super-absorbentu żelującą zawartość oraz filtrem z wentylem dezodoryzującym, cewnik zakończony podstawą montażową do worka z plastikowym paskiem do jego podwieszenia na ramie łóżka czas użytkowania 29 dni potwierdzony instrukcją obsługi produkt nie zawiera lateksu. Zawartość zestawu: silikonowy cewnik z niskociśnieniowym pierścieniem uszczelniającym zakończony podstawą montażową do worka z plastikowym paskiem do podwieszenia 3 worki zbiorcze o pojemności 1500 ml z wkładką z super-absorbentu żelującego zawartość oraz filtrem z wentylem dezodoryzującym 3 dodatkowe zaślepki zabezpieczające system przy zmianie worka, strzykawka z gumowym tłokiem o pojemności 45 ml, zacisk irygacyjny na cewnik zestaw 5 naklejek do opisu wg potrzeb użytkownika instrukcja obsługi w języku polskim.</t>
  </si>
  <si>
    <t xml:space="preserve">Filtr antybakteryjny do ssaka Medela do modeli Basic lub Dominant </t>
  </si>
  <si>
    <t xml:space="preserve">Krótki kolec przelewowy, transferowy do dużych pojemników. Pasuje do gumowych zatyczek o średnicy 6,3 mm i portów zamieszczonych w workach, posiada duże kołnierze mocujące. Zapewnia bezpieczne połączenie dwóch pojemników. </t>
  </si>
  <si>
    <t>Szt.</t>
  </si>
  <si>
    <t>dotyczy poz. 12 OŚWIADCZENIE PRODUCENTA NA UŻYCIE W MRI (REZONANS)</t>
  </si>
  <si>
    <t xml:space="preserve">Cena netto </t>
  </si>
  <si>
    <t>Zamknięty system do odsysania z rurki intubacyjnej CH12/14/16/18, długość 56 cm. Możliwość stosowania przez 72 godziny ( dopuszcza się 48 godzin do rozmiaru CH18 ). System posiadający zintegrowany podwójnie obrotowy łącznik o kącie 90 stopni do podłączenia rurki i respiratora; zamykany, obrotowy port do przepłukiwania cewnika o długości min. 5 cm zamykany port do podawania leków wziewnych (MDI), komora pozwalająca na obserwację wydzieliny pacjenta, aktywacja podciśnienia za pomocą przycisku znakowanego kolorystcznie adekwatnie do rozmiaru wg standardu ISO, blokada przycisku aktywacji podciśnienia poprzez jego obrót o 90 stopni, sylikonowa zastawka PEEP automatycznie uszczelniająca cewnik po usunięciu go z rurki. System stanowiący integralną całość, nierozłączalny, wszystkie elementy systemu sterylne. Cewnik zakończony atraumatycznie (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gotowy do użycia bezpośrednio po wyjęciu z opakowania , bez potrzeby dodatkowego montażu akcesoriów.</t>
  </si>
  <si>
    <t>Zamknięty system do odsysania z rurki tracheotomijnej rozmiary CH12/14/16, długość 36 cm. Możliwość stosowania przez 72 godziny. System posiadający zintegrowany podwójnie obrotowy łącznik o kącie 90 stopni do podłączenia rurki i respiratora; zamykany, obrotowy  port do przepłukiwania cewnika o długości min. 5 cm, zamykany port do podawania leków wziewnych (MDI), komora pozwalająca na obserwację wydzieliny pacjenta , aktywacja podciśnienia za pomocą przycisku znakowanego kolorystycznie adekwatnie do rozmiaru wg skali ISO, blokada przycisku aktywacji podciśnienia poprzez jego obrót o 90 stopni, silikonowa zastawka PEEP automatycznie uszczelniająca cewnik po usunięciu go z rurki. System stanowiący integralną całość, nierozłączalny, wszystkie elementy systemu sterylne. Cewnik zakończony atraumatycznie ( zaokrąglona końcówka be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gotowy do użycia bezpośrednio po wyjęciu z opakowania, bez potrzeby dodatkowego montażu akcesoriów</t>
  </si>
  <si>
    <t>Zamknięty system do odsysania z rurki intubacyjnej CH10/12/14/16, długość 59 cm; CH14/16 długość 65 cm oraz rurki tracheostomijnej CH12/14/16, długość 39 cm; Właściwości ogólne: możliwość stosowania przez min. 168 godz. (potwierdzona dokumentem od producenta). Zintegrowany/wbudowany podwójnie obrotowy łącznik o kącie 90 stopni, zintegrowany/zbudowany port do bronchoskopii o kącie 45/135 stopni; zamykany, obrotowy port do przepłukiwania cewnika o długości min. 5 cm, zamykany port do podawania leków wziewnych (MDI) zintegrowany bezpośrednio w części łącznika podłączanej do rurki pacjenta, komora pozwalająca na obserwację wydzieliny pacjenta, zabezpieczenie łącznika podciśnienia w postaci kapturka, zamocowane do zestawu w sposób zapobiegający zgubieniu, aktywacja podciśnienia za pomocą przycisku ściskanego wnętrzem dłoni,blokada przycisku aktywacji podciśnienia poprzez jego obrót o 90 stopni, uniemożliwiająca przypadkową aktywację odsysania, okrągła, wstępna zastawka poniżej otworu do przepłukiwania; przekręcana zastawka na wysokości portu do przepłukiwania oddzielająca cewnik od pacjenta po usunięciu go z rurki, zapewniająca szczelność zestawu; system stanowiący integralną całość, nierozłączalny, wszystkie elementy systemu sterylne, wolne od DEHP. Cewnik: stosowany do 168h,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gotowy do użycia bezpośrednio po wyjęciu z opakowania, bez potrzeby dodatkowego montażu akcesoriów.</t>
  </si>
  <si>
    <t>Sterylny adapter typu "Y"do bronchoskopii kompatybilny z zamkniętymi systemami do odsysania. Port do bronchofiberoskopu z dwudzielną zastawką, od zewnątrz zabezpieczony nasadką uszczelniającą na zawieszce. Obrotowy łącznik do podłączenia rurki. Możliwośc stosowania 72 godzin ( potwierdzone oświadczeniem producenta )</t>
  </si>
  <si>
    <t>Cewnik do odsysania z jamy ustnej typu ślinociąg. Pakowane po 10 szt.</t>
  </si>
  <si>
    <t>Zatyczka do cewnika Foley, sterylna. Opakowanie 100szt.</t>
  </si>
  <si>
    <t>Sterylne fiolki 0,9% NaCl 15 ml z końcówką kompatybilną z portem do przepłukiwania systemów zamkniętych do odsysania. Pakowane po 48 szt. w opakowaniu zbiorczym.</t>
  </si>
  <si>
    <t>System zamknięty do odsysania z rurek intubacyjnych  i tracheostomijnych  w systemie zamkniętym -  kierunkowy. System zamknięty do odsysania z rurek intubacyjnych i tracheostomijnych  w systemie zamkniętym -  kierunkowy (lewe oskrzele)  możliwość stosowania przez 48 godzin; długość 54cm (intubacyjny), rozmiary: CH12, CH14, CH16*. System stanowiący integralną całość, nierozłączalny, sterylny.</t>
  </si>
  <si>
    <t>Dreny do zamknięcia systemu do odsysania. Sterylny, kompletny zestaw drenów przeznaczony do stosowania z zamkniętymi systemami do odsysania oraz akcesoriami do higieny jamy ustnej. W skład zestawu wchodzi łącznik „Y” do podłączenia pojemnika na wydzielinę, 2 dreny z zaciskami umożliwiające niezależne połączenie z zamkniętym systemem do odsysania oraz standardowym cewnikiem do odsysania z jamy ustnej (końcówka drenu zaopatrzona w łącznik prosty, schodkowy z zatyczką umożliwiającą regulację odsysania w systemie otwartym). Możliwość stosowania do 72 h, potwierdzona dokumentem od producenta. Długość drenów min. 2 metry, średnica drenów 25 Ch.</t>
  </si>
  <si>
    <t>Cewnik do odsysania, kierunkowy, 2 otwory boczne, 60 cm, CH 12,14,16,18</t>
  </si>
  <si>
    <t>Sterylny zestaw do pobierania próbek wydzieliny pacjenta o pojemności 8-10 ml. Możliwość stosowania z zamkniętymi systemami do odsysania oraz ze standardowymi cewnikami w systemie otwartym. W skład zestawu wchodzi: pojemnik na próbki śluzu połączony z dwoma drenami służącymi do podłączenia do systemu ssącego. Dreny zakończone końcówką  "lejek" oraz  łącznikiem „schodkowym” z kontrolą odsysania, dodatkowa nakrętka, etykieta samoprzylepna. Produkt bez zawartości lateksu i DEHP.</t>
  </si>
  <si>
    <t xml:space="preserve">                                                      FORMULARZ  CENOWY</t>
  </si>
  <si>
    <t>Producent, nazwa handlowa, nr katalogowy</t>
  </si>
  <si>
    <t xml:space="preserve">Czyściki laparaskopowe do elektrod koagulacyjnych, jałowe 5x5cm +/- 1cm, z taśmą samoprzylepną </t>
  </si>
  <si>
    <t xml:space="preserve">Dwukomorowy zestaw do czynnego i biernego drenażu klatki piersiowej, z komorą wodnej regulacji siły ssania i komorą kolekcyjną o pojemnośći 2600-3000 ml </t>
  </si>
  <si>
    <t>Dren jednorazowy do połączeń szeregowych wykonany z PCW długość 287mm, do połączenia 2 jednorazowych wkładów workowych 3000 ml, wyposażony w łącznik kątowy do zamocowania w otworze pokrywy wkładu wielorazowego.</t>
  </si>
  <si>
    <t>Wkłady workowe 2000 ml jednorazowego użytku, uszczelniane automatycznie po włączeniu ssania bez konieczności wciskania wkładu na kanister, z zastawką zapobiegającą wypływowi wydzieliny do źródła próżni, dużym otowrem do pobierania próbek, posiadające w pokrywie tylko jeden króciec łaczący (wymgany króciec obrotowy) Wkłady muszą być kompatybilne z pojemnikami z poz. 3 Wkłady dostarczane w wersji całkowicie sprasowanej.</t>
  </si>
  <si>
    <t>Pojemnik wielorazowego użytku 2000 ml z przeźroczystego tworzywa ze skalą pomiarową, wyposażony w zintegrowany zaczep do mocowania oraz króciec obrotowy typu schodkowego do przyłączenia próżni do sterylizacji w autoklawie.</t>
  </si>
  <si>
    <t>Uchwyt do mocowania pojemników poz. 3 i 4 na ssaku lub aparacie anstezjologicznym wyposażony w sprężynową regulację rozstawu</t>
  </si>
  <si>
    <t>Wózek na kółkach do zawieszania 3 pojemnikow wieolorazowych 3000ml, niski ok. 55cm wyskości.</t>
  </si>
  <si>
    <t>Dren wielorazowy do połączeń szeregowych wykonany z silikonu długość 175mm, do połączenia 2pojemnikow wielorazowych, wyposażony w łącznik kątowytypu T.</t>
  </si>
  <si>
    <t>Wkłady workowe 1000 ml jednorazowego użytku, uszczelniane automatycznie po włączeniu ssania bez konieczności wciskania wkładu na kanister, z zastawką zapobiegającą wypływowi wydzielini do źrodła próżni, dużym otowrem do pobierania próbek, posiadające w pokrywie tylko jeden króciec łączący (wymagany króciec obrotowy) Wkłady muszą być kompatybilne z pojemnikami z poz. 4 Wkłady dostarczane w wersji całkowicie sprasowanej</t>
  </si>
  <si>
    <t>Pojemnik wielorazowego użytku 1000 ml z przeźroczystego tworzywa ze skalą pomiarową, wyposażony w zintegrowany zaczep do mocowania oraz króciec obrotowy typu schodkowego do przyłączenia próżni do sterylizacji w autoklawie. Pojemnik o spaszczonym kształcie, zajmujący malo miejsca</t>
  </si>
  <si>
    <t>Pojemnik wielorazowego użytku 3000ml z przeźroczystego  tworzywa ze skalą paomiarową, wyposażony w zintegrowany zaczep do mocowania  oraz króciec obrotowy typu schodkowego do przyłączenia próżni,do sterylizacji w autoklawie.</t>
  </si>
  <si>
    <t>Wkłady workowe 3000 ml jednorazowego użytku, uszczelniane automatycznie po włączeniu ssania bez konieczności wciskania wkładu na kanister, z zastawką zapobiegającą wypływowi wydzieliny do źródła próżni, dużym otowrem do pobierania próbek, posiadające w pokrywie tylko jeden króciec łaczący (wymgany króciec obrotowy) Wkłady muszą być kompatybilne z pojemnikami z poz. 11 i przystosowane do  użytku pojedynczego lub łączenia szeregowego (w tzw. tandem) Wkłady dostarczane w wersji całkowicie sprasowanej</t>
  </si>
  <si>
    <t xml:space="preserve">Złącze typu "T" dla dorosłych :
- średnica przyłączy 22 mm
- kompatybilne z membranami Aerogen Solo
- możliwość stosowania do 7 dni
- możliwość podłączenia do komory nawilżacza w części wlotowej
- produkt czysty mikrobiologicznie
- opakowanie zbiorcze 10 sztuk. </t>
  </si>
  <si>
    <t>Nebulizator- membrana jednopacjentowa do 28 dni stosowania pracy przerywanej lub 7 dni pracy ciągłej
- pojemność zbiorniczka na lek 6 ml
- objętość martwa 0.01 ml
- wielkość wytwarzanej cząsteczki 1-5 µMMAD
- średnia cząsteczka 3,4 µMMAD
- całkowicie cichy
- brak dodatkowego przepływu
- zasilany modułem sterującym (zasilanie sieciowe lub akumulatorowe) lub USB
(podłączenie do portu USB w urządzeniach medycznych lub zasilanie sieciowe)
- membrana mikrobiologicznie czysta
Opak: 10 szt.</t>
  </si>
  <si>
    <t>Cewnik do dializy spiralny, zestaw z 2 mankietami, dł. 62 cm. Odległość między manietami 6cm. Spiralny cewnik Curl Cath, jest odpowiedni do prowadzenia ostrej lub przewlekłej dializy otrzewnowej. Można go wprowadzać przezskórnie lub chirurgicznie. Dodatkowa masa spiralnego cewnika Curl Cath pozwala na utrzymanie go nisko w miednicy, co z kolei zmniejsza migrację cewnika. Zakręcony przewód cewnika i liczne otwory wpływowe/wypływowe w delikatny sposób dostarczają dializat do ciała pacjenta. Spiralny cewnik Curl Cath jest wykonany z przeźroczystego silikonu z radiocieniującym paskiem. Op. 5 szt.</t>
  </si>
  <si>
    <t>Bluza zabiegowa ocieplana z długim rękawem o kroju raglanowym, posiada dwie kieszenie w okolicach bioder, ściągacz w tylnej dolnej części bluzy oraz metkę z rozmiarem widocznycznym przed rozłożeniem, wykonana z włókniny polipropylenowej Spunbond, spełnia wymogi normy EN 13795 – lub równoważne; gramatura 50g/m2, niesterylna, kolor niebieski, rozmiar M, Opakowanie 30szt.</t>
  </si>
  <si>
    <t>Bluza zabiegowa ocieplana z długim rękawem o kroju raglanowym, posiada dwie kieszenie w okolicach bioder, ściągacz w tylnej dolnej części bluzy oraz metkę z rozmiarem widocznycznym przed rozłożeniem, wykonana z włókniny polipropylenowej Spunbond, spełnia wymogi normy EN 13795 – lub równoważne; gramatura 50g/m2, niesterylna, kolor niebieski, rozmiar L, Opakowanie 30szt.</t>
  </si>
  <si>
    <t xml:space="preserve">Komplet: podkład + prześcieradło transferowe: podkład barierowy, wysokochłonny, podfoliowany na stół operacyjny, nieprzepuszczalny dla płynów, odporny na rozdarcie, wykonany z 3 warstw niebieskiej folii PE antystatycznej  oraz włókniny i puchu celulozowego. Warstwa chłonna z widocznym wytłoczeniem umożliwiającym  rozprowadzenie płynów w warstwie chłonnej, gramatura~270g/m², chłonność do 4050 ml; wymiary: 100 x 225 cm; wymiary warstwy chłonnej: 50 x 200 cm. Prześcieradło transferowe wykonane z tworzywa spunlance (75g/m²) o udźwigu 250 kg, wymiar 100 x 150 cm; opakowanie zawiera 50 pojedynczych kompletów pakowanych próżniowo. </t>
  </si>
  <si>
    <t>Igła Hubera zakrzywiona pod kątem 90º do portu naczyniowego a o szlifie atraumatycznym z przedłużaczem z zaciskiem i
skrzydełkami Igła ze stali nierdzewnej przedłużenie wykonane z polichlorku winylu PCV (zewnętrzna część) i polietyleny
(zewnętrzna część)- zapewniająca optymalną kompatybilność materiału podczas podawania cytostatyków G 22</t>
  </si>
  <si>
    <t>Cewnik do hemodializy - 2 światłowy 14F długość 15, 20,25cm. Cewnik impregnowany powłoką bakteriobójczą, która w sposób statycznie znamienny hamuje kolonizację na cewnikach oraz zmniejsza częstość zakażeń wynikających z kaniulacji żył centralnych, umożliwiającą wprowadzenie prowadnika bez rozłączania igły od strzykawki  12F typu Arrow lub równoważny</t>
  </si>
  <si>
    <t>Zestaw z cewnikiem do hemodializy, w składzie min. cewnik w rozm.12F/12,12Ga /25cm, poliuretanowy pokryty powłoką antybakteryjną i antygrzybiczą [chlorheksydyna, sulfadiazyna srebra], miękka końcówka, elementy cewnika łączone przez stopienie, wprowadzany metodą Seldingera, - prowadnik 0,035”x68cm z końcówkami prostą oraz "J”, - strzykawka LS 5ml umożliwiająca wprowadzenie prowadnika bez rozłączania układu igła – strzykawka, tępa igła do kontroli ciśnienia, igła punkcyjna 18 Ga x 6,35 cm, igła punkcyjna 20Ga w miękkiej kaniuli 18Gax6,35cm, rozszerzadło, skalpel nr 11, obłożenie chrirurgiczne 60x90cm</t>
  </si>
  <si>
    <t>Sterylny, jednorazowy zestaw igły doszpikowej w rozmiarze 15Ga/25mm, 15Ga/45mm, 15Ga/15mm, zawierający minimum igłę, przewód przedłużający, opaskę na nadgarstek pacjenta do oznaczenia daty i godziny wkłucia, pojemnik na ostre odpady - mandryn, opatrunek stabilizujący z elementem teleskopowym. Igły powinny pasowac do systemu dostępu doszpikowego - Arrow EZ IO. Zestaw pozbawiony lateksu. Igła wykonana ze stali nierdzewnej, zakończona standardową końcówką Luer Lock.</t>
  </si>
  <si>
    <t>Maska nadkrtaniowa dla dorosłych i dzieci, wykonana z miękkiego termoplastycznego tworzywa; posiadająca miękki żelowy mankiet uszczelniający bez konieczności pompowania, kanał gastryczny (dopuszczony brak kanału w rozmiarze 1 – noworodki do 5 kg); anatomicznie wyprofilowany stabilizator położenia w jamie ustnej, zintegrowane zabezpieczenie przed przegryzieniem; dokładne oznaczenie rozmiaru na grzbiecie maski. Rozmiary w przedziałach wagowych: rozm. 5 : 90+kg,  rozm. 4 : 50-90+kg,rozm. 3 : 30-60 kg, rozm. 2,5 : 25-30kg,rozm. 2 : 10-25kg,rozm. 1,5 : 5-12kg,rozm. 1 : 2-5kg</t>
  </si>
  <si>
    <t>Maska nadkrtaniowa dla dorosłych wykonana z miękkiego termoplastycznego tworzywa; posiadająca miękki żelowy mankiet uszczelniający bez konieczności pompowania, szeroki kanał gastryczny umożliwiający odsysanie treści pokarmowej, port tlenowy do biernej oksygenacji oraz rampę intubacyjną umożliwiającą przeprowadzenie fiberoskopu z rurką intubacyjną; 
anatomicznie wyprofilowany stabilizator położenia w jamie ustnej, zintegrowane zabezpieczenie przed przegryzieniem; dokładne oznaczenie rozmiaru na grzbiecie maski. Rozmiary w przedziałach wagowych: rozm. 5 : 90+kg kanał gastryczny dla sondy 18 FCh,  rozm. 4 : 50-90+kg,rozm kanał gastryczny dla sondy 18 FCh. 3 : 30-60 kg, kanał gastryczny dla sondy 16 FCh</t>
  </si>
  <si>
    <t>Rurka ustno-gardłowa, Guedela, jednoczęściowa, wykonana z termoplastycznego elastomeru, z atraumatyczną, elastyczną końcówką zmniejszającą ryzyko urazu. Dostępna w rozmiarach: 000 – 3.5cm jasnozielona,00  - 5.0cm niebieska,0 – 5.5cm szara,1 – 6.5cm brązowa,1.5 – 7.0cm biała,2 – 8.0cm zielona,3 – 9.0cm zółta,4 – 10.0cm czerwona,5 – 12.0cm filoletowa. Kolorystyka zgodna z normą ISO 5364:2016 lub równoważne.Nie zawiera PCV i lateksu. Jednorazowego użytku. Mikrobiologicznie czysta.</t>
  </si>
  <si>
    <t>Sterylny filtr elektrostatyczny, antybakteryjny, antywirusowy z portem kapno zabezpieczonym kapturkiem na lince z TPE, z wymiennikiem ciepła i wilgoci. Skuteczność filtracji bakteryjnej i wirusowej &gt;99,998%, potwierdzona protokołami z niezależnych laboratoriów, wydanymi po 2010 roku, badana na cząstce Bacillus subtilis (wymiary 1,0 mikrona x 0,7 mikrona), skuteczność filtracji wobec HCV i TB, ochrona przed zakażeniem koronawirusem Covid-19 potwierdzona przez producenta, system rozprowadzania gazu po całej powierzchni filtra, antyokluzyjny mechanizm zabezpieczający, utrata wilgoci 6 mg H2O/L, zwrot wilgoci przy VT 500ml – 32,3 mg H2O/L, opór przepływu przy 30L/min – 1,6cm H2O, opór przepływu przy 60L/min - 2.7cm H2O, przestrzeń martwa max. 57ml, waga 31g, objętość oddechowa min. 180 ml złącze proste 22F/15M – 22M/15F z portem luer, o czasie stosowania 24h, kodowany kolorystycznie, pakowany pojedynczo.</t>
  </si>
  <si>
    <t xml:space="preserve">Filtr elektrostatyczny anestezjologiczny pediatryczny  antybakteryjny, antywirusowy z portem kapno zabezpieczonym kapturkiem na lince z TPE, z wymiennikiem ciepła i wilgoci. Skuteczność filtracji bakteryjnej i wirusowej &gt;99,99%, potwierdzona protokołami z niezależnych laboratoriów, wydanymi po 2010 roku, badana na cząstce Bacillus subtilis (wymiary 1,0 mikrona x 0,7 mikrona),skuteczność filtracji wobec HCV i TB, ochrona przed zakażeniem koronawirusem Covid-19 potwierdzona przez producenta, system rozprowadzania gazu po całej powierzchni filtra, antyokluzyjny mechanizm zabezpieczający, przestrzeń martwa 26ml, waga 22g, wydajność nawilżania 31.7 mg H2O/l, objętość oddechowa min. 90ml, złącze proste, o czasie stosowania 24h, kodowany kolorystycznie, pakowany pojedynczo, mikrobiologicznie czysty.
</t>
  </si>
  <si>
    <t>Filtr elektrostatyczny noworodkowy, antybakteryjny, antywirusowy z portem kapno zabezpieczonym kapturkiem na lince z TPE, z wymiennikiem ciepła i wilgoci. Skuteczność filtracji bakteryjnej i wirusowej &gt;99,99%, potwierdzona protokołami z niezależnych laboratoriów, wydanymi po 2010 roku wydanymi po 2010 roku, badana na cząstce Bacillus subtilis (wymiary 1,0 mikrona x 0,7 mikrona), skuteczność filtracji wobec HCV i TB, ochrona przed zakażeniem koronawirusem Covid-19 potwierdzona przez producenta, system rozprowadzania gazu po całej powierzchni filtra, antyokluzyjny mechanizm zabezpieczający, przestrzeń martwa 11 ml, waga 11 g, wydajność nawilżania 26,8 ml H2O/l, objętość oddechowa min. 35ml,  złącze proste 15M-15F, o czasie stosowania 24h, kodowany kolorystycznie, mikrobiologicznie czysty, pakowany pojedynczo.</t>
  </si>
  <si>
    <t xml:space="preserve">Filtr oddechowy.Parametry użytkowe:
Skuteczność filtracji &gt; 99.999% potwierdzona niezależnymi protokołami testowymi, opór przepływu przy 30L/min – 1,3 cm H2O, opór przepływu 60L/min – 2,9 cm H2O, objętość  - 63ml, waga – 30g, minimalna objętość oddechowa &gt;200ml, łącznik - 22F/15M - 22M/15F, ilość w opakowaniu – 40 szt. Mikrobiologicznie czysty, pakowany folia-folia </t>
  </si>
  <si>
    <t>Maski anestetyczne, transparentne, dostępne w 7 rozmiarach, z mankietami uszczelniającymi odpowiadającymi pod względem kolorystycznym wspomnianym rozmiarom. Wewnętrzne ożebrowanie bezciśnieniowego mankietu w części nosowej, wpływające na ulepszone przyleganie i szczelność",wyprofilowana anatomicznie, wyraźnie oznakowana wytłoczonym logo producenta umieszczonym w części maski stycznej do nasady nosa,polipropylenowa ,wykonana z materiałów nie zawierających ftalanów, mikrobiologiczne czysta, pakowana folia-folia,  Rozmiar 0 noworodki, 1 niemowlęta, 2 dzieci, 3 mała dorosła, 4 średnia dorosła, 5 duża dorosła 6 bardzo duża dorosła.Maksymalna wewnętrzna objętość maski: Rozmiar 0 – 39ml, Rozmiar 1 – 56ml,Rozmiar 2 – 80ml ,Rozmiar 3 – 112ml,rozmiar 4 - 123ml,rozmiar 5 - 178ml,rozmiar 6 – 216ml</t>
  </si>
  <si>
    <t>Neonatologiczna, okrągła maska do resuscytacji, wykonana z silikonu.
Rozmiary: 2 – zakończenie 22F; rozm.1 – zakończenie 15M; roz. 	0 – zakończenie 15M; rozm. 00 – zakończenie 15M. Produkt jednorazowego użytku; mikrobiologicznie czysty; pakowany pojedynczo.</t>
  </si>
  <si>
    <t>Maski anestetyczne z pompowanym mankietem. Szeroka gama jednorazowych masek anestetycznych z miękką poduszką, przezroczystą obudową i kodowanym kolorystycznie pierścieniem mocującym, w siedmiu rozmiarach. Rozmiary:0,1,2,3,4,5,6. Mikrobiologicznie czysty. Pakowany pojedynczo.</t>
  </si>
  <si>
    <t>Zestaw do nebulizacji z ustnikiem i drenem
Zestaw składa się z:nebulizatora,uniwersalnego ustnika,złączki T z końcówkami 22F-22M/15F
drenu tlenowego, odłączalnego, przezroczystego, wielokanałowego, o przekroju gwiazdki, umożliwiającym przepływ tlenu w przypadku zagięcia cewnika, długość 1,8m, końcówka standardowa.Nebulizator przy przepływie gazu nośnikowego równym 8L/min, 74% cząsteczek aerozolu tworzy cząsteczki o średnicy mniejszej niż 5 mikronów i średnicy MMD 3,1 mikrona;
pojemność 10ml, wyskalowany co 2ml;stożkowa podstawa minimalizuje stratę leku;
działa w pozycji pionowej i poziomej;do stosowania w układzie oddechowym;
szybkozłącze 22 F kompatybilne z maskami do nebulizacji, łącznikami T oraz ustnikami.
Produkt jednorazowego użytku
Mikrobiologicznie czysty
Pakowany pojedynczo – opakowanie zbiorcze 40szt</t>
  </si>
  <si>
    <t>Zestaw do nebulizacji z maską i drenem dla dorosłych Zestaw składa się z: nebulizatora,maski,drenu tlenowego. Nebulizator: przy przepływie gazu nośnikowego równym 8L/min, 74% cząsteczek aerozolu tworzy cząsteczki o średnicy mniejszej niż 5 mikronów i średnicy MMD 3,3 mikrona; pojemność 10ml, wyskalowany co 2ml; stożkowa podstawa minimalizuje stratę leku; działa w pozycji pionowej i poziomej; szybkozłącze 22 F kompatybilne z maskami do nebulizacji, łącznikami T oraz ustnikami. Maska  aerozolowa dla dorosłych; wykonana z miękkiego, plastycznego, przeziernego polipropylenu, całkowicie pozbawionego PCV (nie zawiera ftalanów). Posiada elastomerowy, bezciśnieniowy, termoplastyczny mankiet uszczelniający z podwójnym podbródkiem, ściśle obejmujący twarz łącznie z brodą.Rozmiar uniwersalny dla dorosłych, sześć podłużnych otworów bocznych,mocowanie za pomocą gumki z możliwością regulacji, wyprofilowany zachyłek nosowy, pozbawiona blaszki (możliwość stosowania w środowisku MRI). Dren tlenowy: wielokanałowy, o przekroju gwiazdki, umożliwiającym przepływ tlenu w przypadku zagięcia cewnika; odłączalny; przezroczysty; długość 2,1m; końcówka standardowa. Produkt jednorazowego użytku. Mikrobiologicznie czysty. Pakowany pojedynczo.</t>
  </si>
  <si>
    <t>Pediatryczny zestaw do nebulizacji z maską  i drenem.Zestaw składa się z: nebulizatora,pediatrycznej maski i drenu tlenowego.
Nebulizator służy do deponowania leków w tchawicy i oskrzelach; przy przepływie gazu nośnikowego równym 8L/min, 74% cząsteczek aerozolu tworzy cząsteczki o średnicy mniejszej niż 5 mikronów i średnicy MMD 3,3 mikrona; pojemność 10ml, wyskalowany co 2ml; stożkowa podstawa minimalizuje stratę leku; działa w pozycji pionowej i poziomej; szybkozłącze 22 F kompatybilne z maskami do nebulizacji, łącznikami T oraz ustnikami.
Maska pediatryczna aerozolowa dla dzieci. Wykonana z miękkiego, plastycznego, przeziernego polipropylenu, całkowicie pozbawionego PCV (nie zawiera ftalanów). Posiada elastomerowy, bezciśnieniowy, termoplastyczny mankiet uszczelniający, ściśle obejmujący twarz łącznie z brodą. Rozmiar uniwersalny dla dzieci,dwa podłużne otwory boczne,mocowanie za pomocą gumki z możliwością regulacji, wyprofilowany zachyłek nosowy, pozbawiona blaszki (możliwość stosowania w środowisku MRI), Dren tlenowy: wielokanałowy, o przekroju gwiazdki, umożliwiającym przepływ tlenu w przypadku zagięcia cewnika; odłączalny; przezroczysty; długość 2,1m; końcówka standardowa.</t>
  </si>
  <si>
    <t>Maska tlenowa z drenem.Maska przeznaczona dla osób dorosłych do podawania tlenu o średniej koncentracji.Wykonana z miękkiego, plastycznego, przeziernego polipropylenu, całkowicie pozbawionego PCV (nie zawiera ftalanów). Posiada elastomerowy, bezciśnieniowy, termoplastyczny mankiet uszczelniający z podwójnym podbródkiem, ściśle obejmujący twarz łącznie z brodą.Rozmiar uniwersalny dla dorosłych,sześć podłużnych otworów bocznych,mocowanie za pomocą gumki z możliwością regulacji,wyprofilowany zachyłek nosowy, pozbawiona blaszki (możliwość stosowania w środowisku MRI),w zestawie odłączalny, przezroczysty wielokanalikowy dren tlenowy o przekroju gwiazdkowym (niezałamujący się) i długości 2,1m, końcówka standardowa. Produkt jednorazowego użytku. Mikrobiologicznie czysty. Pakowany pojedynczo, opakowanie zbiorcze – 40 szt.</t>
  </si>
  <si>
    <t>Maska pediatryczna do podawania tlenu o średniej koncentracji. 
Wykonana z miękkiego, plastycznego, przeziernego polipropylenu.
Całkowicie pozbawionego PCV (nie zawiera ftalanów). Posiada elastomerowy, bezciśnieniowy, termoplastyczny mankiet uszczelniający, ściśle obejmujący twarz łącznie z brodą. Rozmiar uniwersalny dla dzieci,dwa podłużne otwory boczne,mocowanie za pomocą gumki z możliwością regulacji,wyprofilowany zachyłek nosowy, pozbawiona blaszki (możliwość stosowania w środowisku MRI),w zestawie odłączalny, przezroczysty wielokanalikowy dren tlenowy o przekroju gwiazdkowym (niezałamujący się) i długości 2,1m, końcówka standardowa. Produkt jednorazowego użytku. Mikrobiologicznie czysty. Pakowany pojedynczo, opakowanie zbiorcze – 40 szt.</t>
  </si>
  <si>
    <t>Łącznik karbowany z kolankiem dziecięco/noworodkowy, wykonany z polipropylenu, z wbudowanym kolankiem z portem 7,6 mm, jednorazowego użytku, długość 49-100 cm, złącze 15 M/15F, mikrobiologicznie czysty.</t>
  </si>
  <si>
    <t xml:space="preserve">Łącznik karbowany z kolankiem, wykonany z polipropylenu, z wbudowanym kolankiem podwójnie obrotowym, jednorazowego użytku, dł. rozciągalna 7-15 cm, z podwójnym portem: do odsysania i bronchoskopii, z zatrzaskowym uszczelnieniem, złącze 15F/22M-22F, mikrobiologicznie czysty </t>
  </si>
  <si>
    <t>Łącznik prosty 15F-22F, do układu oddechowego. Produkt jednorazowego użytku. Mikrobiologicznie czysty. Pakowany pojedynczo.</t>
  </si>
  <si>
    <t xml:space="preserve">Złączka prosta do układu oddechowego, wymiary 22M/15F-15M z portem kapno. Produkt sterylny, pakowany pojedynczo. </t>
  </si>
  <si>
    <r>
      <t>Wymiennik ciepła i wilgoci przeznaczony do stosowania u pacjentów z tracheostomią, z przeźroczystą obudową i dwoma wkładami nawilżającymi z pianki medycznej, z dwumembranowym antyokluzyjnym mechanizmem zabezpieczającym, zatrzaskowym portem do odsysania, wbudowanym obrotowym łącznikiem do podłączenia drenu tlenowego, utrata wilgoci 13,2 mg H2O/L, zwrot wilgoci 26 mg H20/L, opór przepływu przy @30L/min 0,3 cm H2O, opór przepływu przy @60L/min 0,6 H2O, przestrzeń martwa 19ml, waga 8g, minimalna objętość oddechowa &gt;60ml, wejście 15F, sterylny lub mikrobiologicznie czysty.</t>
    </r>
    <r>
      <rPr>
        <sz val="10"/>
        <color rgb="FFFF0000"/>
        <rFont val="Arial"/>
        <family val="2"/>
        <charset val="238"/>
      </rPr>
      <t xml:space="preserve"> </t>
    </r>
  </si>
  <si>
    <t>Układ oddechowy dla dorosłych. Obwód anestetyczny jednorazowego użytku  Składający się z trzech rur: 	dwóch rur 42 cm (wdech i wydech) o długości 2m po rozciągnięciu oraz 	dodatkowej jednej rury do worka oddechowego o długości do 1,5 m po rozciągnięciu; 	łącznika typu Y i łącznika kątowego z portem kapno oraz krótkiego łącznika 22M/22M; 	bezlateksowego worka oddechowego o pojemności 2l; system Twist Lock gwarantuje szczelne połączenie układu z aparatem do znieczuleń.  Wszystkie elementy wchodzące w skład układu są kompatybilne, Y połączony na stałe z rurami wdechową i wydechową. Rury są szczelne i elastyczne; możliwe jest ich wielokrotne rozciąganie i skracanie w dowolnym miejscu. Produkt jednorazowego użytku. Mikrobiologicznie czysty. Pakowany pojedynczo.</t>
  </si>
  <si>
    <t>Obwód anestetyczny jednorazowego użytku składający się z trzech rur: 	dwóch rur 42 cm (wdech i wydech) o długości 3 m po rozciągnięciu; 	dodatkowej jednej rury do worka oddechowego o długości do 1,5 m po rozciągnięciu; 	łącznika typu Y i łącznika kątowego z portem kapno oraz krótkiego łącznika 22M/22M; 	bezlateksowego worka oddechowego o pojemności 2l; system Twist Lock gwarantuje szczelne połączenie układu z aparatem do znieczuleń.  Wszystkie elementy wchodzące w skład układu są kompatybilne, Y połączony na stałe z rurami wdechową i wydechową. Rury są szczelne i elastyczne; możliwe jest ich wielokrotne rozciąganie i skracanie w dowolnym miejscu. Produkt jednorazowego użytku. Mikrobiologicznie czysty. Pakowany pojedynczo.</t>
  </si>
  <si>
    <t>Układ oddechowy anestetyczny pediatryczny 15 mm: dwie rury o średnicy 15mm, rozciągliwe o długości od 42-300 cm po rozciągnięciu; jedna rura o średnicy 15mm, rozciągliwe o długości 42-150  cm po rozciągnięciu; łącznik Y z  kolankiem 90 stopni, z portem do kapno; worek oddechowy bezlateksowy o pojemności 1l; wykonany z polipropylenu z pamięcią kształtu Produkt jednorazowego użytku. Mikrobiologicznie czysty.Pakowany pojedynczo.</t>
  </si>
  <si>
    <t>Układ oddechowy anestetyczny pediatryczny 15 mm: dwie rury o średnicy 15mm, rozciągliwe o długości od 42-200 cm po rozciągnięciu; 	jedna rura o średnicy 15mm, rozciągliwe o długości 42-150  cm po rozciągnięciu; łącznik Y z  kolankiem 90 stopni, z portem do kapno; worek oddechowy bezlateksowy o pojemności 1l; wykonany z polipropylenu z pamięcią kształtu. Produkt jednorazowego użytku. Mikrobiologicznie czysty. Pakowany pojedynczo.</t>
  </si>
  <si>
    <t>Anestetyczny układ oddechowy noworodkowy
Okrężny układ oddechowy dla noworodków wykonany z polietylenu; z rur karbowanych o średnicy10mm; 2 rury o długości 1,6m; zagięty łącznik Y z portem luer; dodatkowa gałąź 80cm; worek oddechowy bezlateksowy o pojemności 0,5L z oznakowaniem rozmiaru złącza; kapturek zabezpieczający układ oddechowy od strony pacjenta kodowany kolorystycznie; antypoślizgowymi trapezoidalnymi skrzydełkami oraz pinem umożliwiającym odwieszenie; jednorazowy, pakowany indywidualnie w jeden zestaw, mikrobiologicznie czysty</t>
  </si>
  <si>
    <t xml:space="preserve">Układy oddechowe z powłoką antybakteryjną lub bez o długościach 2,4 m; gałąż wdechowa; gałąż wydechowa; łącznik Y; worek oddechowy 2 l z pętelką i gałąż 0,8 m; 2 łączniki proste  22M/22M; kapturek zabezpieczający </t>
  </si>
  <si>
    <r>
      <t xml:space="preserve">Układ oddechowy dla dorosłych składa się z:
• 2 rur średnicy 22mm i długości 1,6m, karbowanych w środku i na zewnątrz;
• 2 końcówek 22F służących do podłączenia układu do respiratora i uniemożliwiających samoczynne rozłączanie;
• Łącznika typu „Y”;
• Kapturka zabezpieczającego w kolorze czerwonym z zaczepem służącym do podwieszenia układu;
• Dodatkowo w zestawie znajduje się łącznik 22M/22M
Produkt jednorazowego użytku.
Mikrobiologicznie czysty.
Pakowany pojedynczo. </t>
    </r>
    <r>
      <rPr>
        <b/>
        <sz val="10"/>
        <color rgb="FFFF0000"/>
        <rFont val="Arial"/>
        <family val="2"/>
        <charset val="238"/>
      </rPr>
      <t xml:space="preserve"> </t>
    </r>
  </si>
  <si>
    <r>
      <t>Układ oddechowy do respiratora. Składa się z:
•	2 rur średnicy 22mm i długości 2m, gładkich w środku, karbowanych na zewnątrz;
•	2 miękkich złączek typu Flex służących do podłączenia układu do respiratora i uniemożliwiających samoczynne rozłączanie;
•	Łącznika typu „Y”;
•	Kapturka zabezpieczającego w kolorze czerwonym z zaczepem służącym do podwieszenia układu.
W zestawie łącznik prosty 22M/22M
Produkt jednorazowego użytku.
Mikrobiologicznie czysty.</t>
    </r>
    <r>
      <rPr>
        <b/>
        <sz val="10"/>
        <color rgb="FFFF0000"/>
        <rFont val="Arial"/>
        <family val="2"/>
        <charset val="238"/>
      </rPr>
      <t xml:space="preserve"> </t>
    </r>
    <r>
      <rPr>
        <sz val="10"/>
        <color theme="1"/>
        <rFont val="Arial"/>
        <family val="2"/>
        <charset val="238"/>
      </rPr>
      <t xml:space="preserve">
</t>
    </r>
  </si>
  <si>
    <t>Jednorazowy układ oddechowy dla dzieci długość 1,6m,zakończenia 22 F
W skład układu wchodzą : ramię wdechowe; ramię wydechowe; Y pediatryczny; kolanko z portem Luer lock; kapturek zabezpieczający. Produkt jednorazowego użytku. Mikrobiologicznie czysty. Pakowany pojedynczo.</t>
  </si>
  <si>
    <t xml:space="preserve">Układ oddechowy neonatologiczny składa się z: 2 rur karbowanych o średnicy wewnętrznej 10mm, ramię wdechowe i wydechowe w kolorze białym o długości 1,6m; Złączek 22F służących do podłączenia układu do respiratora; Y z portem 7,6mm zakończonego kapturkiem. W komplecie zestaw łączników. Produkt jednorazowego użytku. Mikrobiologicznie czysty. Pakowany pojedynczo. 
</t>
  </si>
  <si>
    <t>Worki oddechowe  jednorazowe z antyokluzyjnym mocowaniem klatkowym.</t>
  </si>
  <si>
    <t>Urządzenie do atomizacji śluzówki nosa ,bez lateksowe, mikrobiologicznie czyste. Rozpyla leki o rozmiarze cząsteczki 30- 100 μm. Atraumatyczna, miękka, stożkowa końcówka, o średnicy 0.17”(4,3 mm). Umożliwia swobodna atomizacje w zakresie 180°. Eliminuje ryzyko zakłuć i zakażeń krzyżowych pacjentów. Eliminuje efekt pierwszego przejścia, poprzez szybką ,bezpośrednią absorbcje do krwiobiegu. Urządzenie ze strzykawką o poj. 3 ml.</t>
  </si>
  <si>
    <t>Zestaw do konikotomii bez mankietu w dwóch rozmiarach o średnicy wewnętrznej 2,0 mm lub 4,0 mm do wyboru przez Zmawiającego. Elementy zestawu to: Rurka konikotomijna bez mankietu. Giętkie przedłużenie rurki wyprodukowane z silikonu, ze złączami. Skalpel. Strzykawka o poj. 10 ml. jednokierunkowa z komfortową opaską szyjną zamontowaną fabrycznie do rurki.</t>
  </si>
  <si>
    <t>Rurka dooskrzelowa, dwuświatłowa, znacznik rtg na całej długości, niebieski mankiet dooskrzelowy i tego samego koloru balonik kontrolny dla odróżnienia od przezroczystego mankietu dotchawiczego, prowadnica skalowana z umocowaniem, w zestawie z dwoma cewnikami do odsysania z kontrolą siły ssania, 2 łączniki kątowe podwójnie uszczelnione i podwójnie obrotowe, łącznik typu Y, lewa lub prawa do wyboru Zamawiającego w rozmiarach 26,28,35,37,39,41 CH, dla rozmiaru 37 dwie średnice wewnętrzne minimum 4,5mm przy średnicy zewnętrznej maksymalnie. 13,3mm, dla rozmiaru 39 odpowiednio min.4,7mm i maks. 14,0 mm</t>
  </si>
  <si>
    <t>Wielofunkcyjna maska krtaniowa, jednorazowego użytku, drugiej generacji, wykonana 100% silikonu, z mankietem o podwójnym uszczelnieniu, z osobnym kanałem do wprowadzenia gastrofiberoskopu od 14mm, z luźnym niewbudowanym drenem do napłenienia mankietu chroniącym przed możliwością przypadkowego przegryzienia, ze zintegrowanym systemem monitorowania ciśnienia w mankiecie, bezpieczna w środowisku MRI, pozbawiona ftalanów, dostępna w rozmiarach 3(30-50kg), 4 (50-70kg), 5 (70-100kg) do wybory przez Zamawiającego</t>
  </si>
  <si>
    <t>Maska krtaniowa jednorazowego użytku z silikonowym mankietem i rurką, z kanałem do odsysania treści żołądka z podwójnym ujściem w części proksymalnej, wyprofilowana pod kątem 90 stopni, mankiet gwarantujący utrzymanie szczelności przy wartości ciśnienia do 37 cm H2O w drogach oddechowych. Możliwość intubacji przez maskę. Kopuła maski wyposażona w komorę regurgitacyjną. Przewód wypełnienia mankietu na całej długości poprowadzony swobodnie poza kanałem oddechowym, umożliwiając odsunięcie od zgryzu pacjenta, zakończony manometrem z trojkolorową podziałką i ruchomym wskaźnikiem poziomu ciśnienia. Maska wyposażona w miękkie zabezpieczenie zgryzu, ogranicznik głębokości. Rozmiary i zakresy wagowe oraz średnica zgłębnika do odsysania treści żołądkowej: 3 30-50kg/16Fr, 4 50-70kg/18Fr, 5 70-100kg/18Fr. Produkt sterylny, kompatybilny z MRI. Rozmiar 3,4,5.</t>
  </si>
  <si>
    <t>Maska krtaniowa  jednorazowego użytku, mankiet gwarantujący utrzymanie szczelności przy wartości ciśnienia do 20 cm H2O w drogach oddechowych. Kanał oddechowy wyposażony użebrowanie chroniące przed możliwością wklinowania nagłośni. Kanał wypełnienia mankietu na całej długości poprowadzony swobodnie poza szaftem kanału oddechowego umożliwiając odsunięcie go od zgryzu pacjenta, balon kontrolny bez oznaczenia objętości do zastosowania z manometrem. Rozmiary i zakresy wagowe :(1) 100 kg. Produkt sterylny, kompatybilny z MRI, wyposażony w plastikowa osłonę mankietu.Materiał: silikon mankiet, PVC korpus, nie zawiera lateksu, DEHP, ftalanów. Rozmiar:1,2,2.5,3,4,5,6</t>
  </si>
  <si>
    <t>Maska krtaniowa jednorazowego użytku z mankietem o podwójnym uszczelnieniu, z dodatkowym kanałem służącym do wprowadzenia drenu do żołądka =14Fr, luźnym niewbudowanym drenem do napełniania balonu chroniącym przed możliwością przypadkowego przegryzienia, wyprofilowana w kształcie anatomicznym, przeźroczysta z wbudowanym bite-blokerem, w rozmiarach 3 (30-50kg),4(50-70kg),5(70-100kg) do wyboru. Opak.handl.10szt.</t>
  </si>
  <si>
    <t>Fartuch ochronny foliowy biały PE typu przedniak, gr.16µm, wymiary: 80x140cm pojedynczo składany. Pakowany w dyspenser kartonowy, z dostępnością jednego fartucha w okienku. Możliwość umieszczenia  w dyspenserze ściennym, z pozycji powyżej. Op.= 80szt.</t>
  </si>
  <si>
    <t>Dyspenser ścienny, wykonany ze stali nierdzewnej, zawierający elementy do montażu, kompatybilny z fartuchami PE w dyspenserach z okienkiem. Wymiary 275 x 110 x 125mm</t>
  </si>
  <si>
    <t xml:space="preserve">Uniwersalne, hybrydowe, jednorazowe urządzenie do trudnych intubacji, dwa w jednym (sztylet i bougie): rługość 650 mm, rozmiar 15FG (5.0mm śr. zewn.)
kształt heksogenalny (sześciokątny), zakończenie typu Coude i spłaszczony koniec proksymalny, oznaczenie długości co 12/20/35 cm, sekcje z metalowymi wstawkami oznaczone kropkami, waga 12,1 g. W zestawie z saszetką lubrykantu </t>
  </si>
  <si>
    <t>Zestaw maski tlenowej dla dorosłych ze zwężkami Venturiego.
Zestaw składa się z maski,drenu tlenowego, 6szt zwężek Venturiego umożliwiających uzyskanie koncentracji tlenu 24, 28, 31, 35, 40, 60%, Nakładki na nawilżacz,Łącznika z rury karbowanej. Maska przeznaczona dla osób dorosłych do podawania tlenu o średniej koncentracji.Wykonana z miękkiego, plastycznego, przeziernego polipropylenu, całkowicie pozbawionego PCV (nie zawiera ftalanów). Posiada elastomerowy, bezciśnieniowy, termoplastyczny mankiet uszczelniający z podwójnym podbródkiem, ściśle obejmujący twarz łącznie z brodą. Maska w rozmiarze uniwersalny dla dorosłych,sześć podłużnych otworów bocznych,mocowanie za pomocą gumki z możliwością regulacji,wyprofilowany zachyłek nosowy, pozbawiona blaszki (możliwość stosowania w środowisku MRI).
W zestawie odłączalny, przezroczysty wielokanalikowy dren tlenowy o przekroju gwiazdkowym (niezałamujący się) i długości 2,1m, końcówka standardowa.</t>
  </si>
  <si>
    <t>Prowadnica do intubacji i wymiany rurek, z możliwością podawania tlenu, z trzema łącznikami do jego podawania w zależności od źródła. Rozmiary 2,5 dł. 70 cm, 6 dł. 83 cm do wyboru. Opakowanie 1 szt.</t>
  </si>
  <si>
    <r>
      <rPr>
        <b/>
        <sz val="10"/>
        <rFont val="Arial"/>
        <family val="2"/>
        <charset val="238"/>
      </rPr>
      <t>Linie do kapnografi</t>
    </r>
    <r>
      <rPr>
        <sz val="10"/>
        <rFont val="Arial"/>
        <family val="2"/>
        <charset val="238"/>
      </rPr>
      <t>i o długości. 3 m długości. Linie próbkujące zakończone złączem Luer-Lock męskie / męskie.</t>
    </r>
  </si>
  <si>
    <r>
      <t>Kaniula do podawania tlenu przez nos tzw.</t>
    </r>
    <r>
      <rPr>
        <b/>
        <sz val="10"/>
        <rFont val="Arial"/>
        <family val="2"/>
        <charset val="238"/>
      </rPr>
      <t xml:space="preserve"> ”wąsy tlenowe”</t>
    </r>
    <r>
      <rPr>
        <sz val="10"/>
        <rFont val="Arial"/>
        <family val="2"/>
        <charset val="238"/>
      </rPr>
      <t xml:space="preserve"> końcówki do nosa proste</t>
    </r>
    <r>
      <rPr>
        <b/>
        <sz val="10"/>
        <rFont val="Arial"/>
        <family val="2"/>
        <charset val="238"/>
      </rPr>
      <t xml:space="preserve"> dla dzieci i noworodki (do wyboru przez Zamawiającego)</t>
    </r>
    <r>
      <rPr>
        <sz val="10"/>
        <rFont val="Arial"/>
        <family val="2"/>
        <charset val="238"/>
      </rPr>
      <t xml:space="preserve"> Długość drenu 210 cm zakończony standardowym złączem do tlenu. Pakowany pojedynczo, na opakowaniu jednostkowym data ważności, numer serii, nr katalogowy. Bez zawartości lateksu i ftalanów DEHP.</t>
    </r>
  </si>
  <si>
    <r>
      <rPr>
        <b/>
        <sz val="10"/>
        <rFont val="Arial"/>
        <family val="2"/>
        <charset val="238"/>
      </rPr>
      <t>Dren tlenowy</t>
    </r>
    <r>
      <rPr>
        <sz val="10"/>
        <rFont val="Arial"/>
        <family val="2"/>
        <charset val="238"/>
      </rPr>
      <t xml:space="preserve"> ze standardowymi złączami o długości </t>
    </r>
    <r>
      <rPr>
        <b/>
        <sz val="10"/>
        <rFont val="Arial"/>
        <family val="2"/>
        <charset val="238"/>
      </rPr>
      <t>210 cm</t>
    </r>
    <r>
      <rPr>
        <sz val="10"/>
        <rFont val="Arial"/>
        <family val="2"/>
        <charset val="238"/>
      </rPr>
      <t>. Produkt bez zawartości DEHP.</t>
    </r>
  </si>
  <si>
    <t>razem</t>
  </si>
  <si>
    <t xml:space="preserve">     Załącznik nr 2.1 do SWZ</t>
  </si>
  <si>
    <t>Zadanie 1- Bluza zabiegowa z długim rękawem ocieplana</t>
  </si>
  <si>
    <t>Załącznik nr 2.2 do SWZ</t>
  </si>
  <si>
    <r>
      <t xml:space="preserve"> Jednorazowy ładunek liniowy w</t>
    </r>
    <r>
      <rPr>
        <b/>
        <sz val="8"/>
        <color rgb="FF3C3D3E"/>
        <rFont val="Arial"/>
        <family val="2"/>
        <charset val="238"/>
      </rPr>
      <t xml:space="preserve"> kolorze niebieskim</t>
    </r>
    <r>
      <rPr>
        <sz val="8"/>
        <color rgb="FF3C3D3E"/>
        <rFont val="Arial"/>
        <family val="2"/>
        <charset val="238"/>
      </rPr>
      <t xml:space="preserve"> do staplera endoskopowego, umożliwiającego wykonanie zespolenia na długości 45 mm, ładowany w szczęki staplera. Ładunek do tkanki standardowej wyposażony w asymetrycznie wygięte zszywki wykonane ze stopu tytanu, o wys. 3,6 mm, po zamknięciu 1,5 mm. Ładunek posiada chwytną powierzchnię, z wysuniętymi lożami zszywek ponad jego powierzchnię, zapobiegającą wysuwaniu się tkanki po zamknięciu staplera i podczas wystrzelenia zszywek. </t>
    </r>
    <r>
      <rPr>
        <b/>
        <sz val="8"/>
        <color rgb="FF3C3D3E"/>
        <rFont val="Arial"/>
        <family val="2"/>
        <charset val="238"/>
      </rPr>
      <t>(12szt./op.) l</t>
    </r>
    <r>
      <rPr>
        <sz val="8"/>
        <color rgb="FF3C3D3E"/>
        <rFont val="Arial"/>
        <family val="2"/>
        <charset val="238"/>
      </rPr>
      <t>ub- Jednorazowy ładunek liniowy w</t>
    </r>
    <r>
      <rPr>
        <b/>
        <sz val="8"/>
        <color rgb="FF3C3D3E"/>
        <rFont val="Arial"/>
        <family val="2"/>
        <charset val="238"/>
      </rPr>
      <t xml:space="preserve"> kolorze złotym</t>
    </r>
    <r>
      <rPr>
        <sz val="8"/>
        <color rgb="FF3C3D3E"/>
        <rFont val="Arial"/>
        <family val="2"/>
        <charset val="238"/>
      </rPr>
      <t xml:space="preserve"> do staplera endoskopowego, umożliwiającego wykonanie zespolenia na długości 45 mm, ładowany w szczęki staplera. Ładunek do tkanki średnio-grubej wyposażony w asymetrycznie wygięte zszywki wykonane ze stopu tytanu, o wys. 3,8 mm, po zamknięciu 1,8 mm. Ładunek posiada chwytną powierzchnię, z wysuniętymi lożami zszywek ponad jego powierzchnię, zapobiegającą wysuwaniu się tkanki po zamknięciu staplera i podczas wystrzelenia zszywek. </t>
    </r>
    <r>
      <rPr>
        <b/>
        <sz val="8"/>
        <color rgb="FF3C3D3E"/>
        <rFont val="Arial"/>
        <family val="2"/>
        <charset val="238"/>
      </rPr>
      <t>(12szt./op.)</t>
    </r>
    <r>
      <rPr>
        <sz val="8"/>
        <color rgb="FF3C3D3E"/>
        <rFont val="Arial"/>
        <family val="2"/>
        <charset val="238"/>
      </rPr>
      <t xml:space="preserve"> lub- Jednorazowy ładunek liniowy w</t>
    </r>
    <r>
      <rPr>
        <b/>
        <sz val="8"/>
        <color rgb="FF3C3D3E"/>
        <rFont val="Arial"/>
        <family val="2"/>
        <charset val="238"/>
      </rPr>
      <t xml:space="preserve"> kolorze zielonym</t>
    </r>
    <r>
      <rPr>
        <sz val="8"/>
        <color rgb="FF3C3D3E"/>
        <rFont val="Arial"/>
        <family val="2"/>
        <charset val="238"/>
      </rPr>
      <t xml:space="preserve"> do staplera endoskopowego, umożliwiającego wykonanie zespolenia na dł. 45 mm, ładowany w szczęki staplera. Ładunek do tkanki grubej wyposażony w asymetrycznie wygięte zszywki wykonane ze stopu tytanu, o wys. 4,1 mm, po zamknięciu 2,0 mm. Ładunek posiada chwytną powierzchnię, z wysuniętymi lożami zszywek ponad jego powierzchnię, zapobiegającą wysuwaniu się tkanki po zamknięciu staplera i podczas wystrzelenia zszywek. </t>
    </r>
    <r>
      <rPr>
        <b/>
        <sz val="8"/>
        <color rgb="FF3C3D3E"/>
        <rFont val="Arial"/>
        <family val="2"/>
        <charset val="238"/>
      </rPr>
      <t>(12szt./op.)</t>
    </r>
    <r>
      <rPr>
        <sz val="8"/>
        <color rgb="FF3C3D3E"/>
        <rFont val="Arial"/>
        <family val="2"/>
        <charset val="238"/>
      </rPr>
      <t xml:space="preserve"> lub  Jednorazowy ładunek liniowy w </t>
    </r>
    <r>
      <rPr>
        <b/>
        <sz val="8"/>
        <color rgb="FF3C3D3E"/>
        <rFont val="Arial"/>
        <family val="2"/>
        <charset val="238"/>
      </rPr>
      <t xml:space="preserve">kolorze czarnym </t>
    </r>
    <r>
      <rPr>
        <sz val="8"/>
        <color rgb="FF3C3D3E"/>
        <rFont val="Arial"/>
        <family val="2"/>
        <charset val="238"/>
      </rPr>
      <t>do staplera endoskopowego, umożliwiającego wykonanie zespolenia na dł. 45 mm, ładowany w szczęki staplera. Ładunek do tkanki bardzo grubej wyposażony w asymetrycznie wygięte zszywki wykonane ze stopu tytanu, o wys. 4,2 mm, po zamknięciu 2,3 mm. Ładunek posiada chwytną powierzchnię, z wysuniętymi lożami zszywek ponad jego powierzchnię, zapobiegającą wysuwaniu się tkanki po zamknięciu staplera i podczas wystrzelenia zszywek.</t>
    </r>
    <r>
      <rPr>
        <b/>
        <sz val="8"/>
        <color rgb="FF3C3D3E"/>
        <rFont val="Arial"/>
        <family val="2"/>
        <charset val="238"/>
      </rPr>
      <t xml:space="preserve"> (12szt./op.)</t>
    </r>
    <r>
      <rPr>
        <sz val="8"/>
        <color rgb="FF3C3D3E"/>
        <rFont val="Arial"/>
        <family val="2"/>
        <charset val="238"/>
      </rPr>
      <t xml:space="preserve"> lub - Jednorazowy ładunek liniowy w </t>
    </r>
    <r>
      <rPr>
        <b/>
        <sz val="8"/>
        <color rgb="FF3C3D3E"/>
        <rFont val="Arial"/>
        <family val="2"/>
        <charset val="238"/>
      </rPr>
      <t>kolorze białym</t>
    </r>
    <r>
      <rPr>
        <sz val="8"/>
        <color rgb="FF3C3D3E"/>
        <rFont val="Arial"/>
        <family val="2"/>
        <charset val="238"/>
      </rPr>
      <t xml:space="preserve"> do staplera endoskopowego, umożliwiającego wykonanie zespolenia na dł. 45 mm, ładowany w szczęki staplera. Ładunek do tkanki naczyniowej/cienkiej wyposażony w asymetrycznie wygięte zszywki wykonane ze stopu tytanu, o wys. 2,6 mm, po zamknięciu 1,0 mm. Ładunek posiada chwytną powierzchnię, z wysuniętymi lożami zszywek ponad jego powierzchnię, zapobiegającą wysuwaniu się tkanki po zamknięciu staplera i podczas wystrzelenia zszywek</t>
    </r>
    <r>
      <rPr>
        <b/>
        <sz val="8"/>
        <color rgb="FF3C3D3E"/>
        <rFont val="Arial"/>
        <family val="2"/>
        <charset val="238"/>
      </rPr>
      <t>. (12szt./op.)</t>
    </r>
    <r>
      <rPr>
        <sz val="8"/>
        <color rgb="FF3C3D3E"/>
        <rFont val="Arial"/>
        <family val="2"/>
        <charset val="238"/>
      </rPr>
      <t xml:space="preserve"> Rodzaj opakowania ładunków do wyboru Zamawiającego</t>
    </r>
  </si>
  <si>
    <r>
      <t xml:space="preserve">Jednorazowy ładunek liniowy w kolorze </t>
    </r>
    <r>
      <rPr>
        <b/>
        <sz val="8"/>
        <color rgb="FF3C3D3E"/>
        <rFont val="Arial"/>
        <family val="2"/>
        <charset val="238"/>
      </rPr>
      <t>niebieskim</t>
    </r>
    <r>
      <rPr>
        <sz val="8"/>
        <color rgb="FF3C3D3E"/>
        <rFont val="Arial"/>
        <family val="2"/>
        <charset val="238"/>
      </rPr>
      <t xml:space="preserve"> do staplera endoskopowego, umożliwiającego wykonanie zespolenia na dł. 60 mm, ładowany w szczęki staplera. Ładunek do tkanki standardowej wyposażony w asymetrycznie wygięte zszywki wykonane ze stopu tytanu, o wys. 3,6 mm, po zamknięciu 1,5 mm. Ładunek posiada chwytną powierzchnię, z wysuniętymi lożami zszywek ponad jego powierzchnię, zapobiegającą wysuwaniu się tkanki po zamknięciu staplera i podczas wystrzelenia zszywek. </t>
    </r>
    <r>
      <rPr>
        <b/>
        <sz val="8"/>
        <color rgb="FF3C3D3E"/>
        <rFont val="Arial"/>
        <family val="2"/>
        <charset val="238"/>
      </rPr>
      <t>(12szt./op.)</t>
    </r>
    <r>
      <rPr>
        <sz val="8"/>
        <color rgb="FF3C3D3E"/>
        <rFont val="Arial"/>
        <family val="2"/>
        <charset val="238"/>
      </rPr>
      <t xml:space="preserve"> lub Jednorazowy ładunek liniowy w </t>
    </r>
    <r>
      <rPr>
        <b/>
        <sz val="8"/>
        <color rgb="FF3C3D3E"/>
        <rFont val="Arial"/>
        <family val="2"/>
        <charset val="238"/>
      </rPr>
      <t>kolorze złotym</t>
    </r>
    <r>
      <rPr>
        <sz val="8"/>
        <color rgb="FF3C3D3E"/>
        <rFont val="Arial"/>
        <family val="2"/>
        <charset val="238"/>
      </rPr>
      <t xml:space="preserve"> do staplera endoskopowego, umożliwiającego wykonanie zespolenia na dł. 60 mm, ładowany w szczęki staplera. Ładunek do tkanki średnio-grubej wyposażony w asymetrycznie wygięte zszywki wykonane ze stopu tytanu, o wys. 3,8 mm, po zamknięciu 1,8 mm. Ładunek posiada chwytną powierzchnię, z wysuniętymi lożami zszywek ponad jego powierzchnię, zapobiegającą wysuwaniu się tkanki po zamknięciu staplera i podczas wystrzelenia zszywek.</t>
    </r>
    <r>
      <rPr>
        <b/>
        <sz val="8"/>
        <color rgb="FF3C3D3E"/>
        <rFont val="Arial"/>
        <family val="2"/>
        <charset val="238"/>
      </rPr>
      <t xml:space="preserve"> (12szt./op.</t>
    </r>
    <r>
      <rPr>
        <sz val="8"/>
        <color rgb="FF3C3D3E"/>
        <rFont val="Arial"/>
        <family val="2"/>
        <charset val="238"/>
      </rPr>
      <t xml:space="preserve">) lub- Jednorazowy ładunek liniowy w </t>
    </r>
    <r>
      <rPr>
        <b/>
        <sz val="8"/>
        <color rgb="FF3C3D3E"/>
        <rFont val="Arial"/>
        <family val="2"/>
        <charset val="238"/>
      </rPr>
      <t>kolorze zielonym</t>
    </r>
    <r>
      <rPr>
        <sz val="8"/>
        <color rgb="FF3C3D3E"/>
        <rFont val="Arial"/>
        <family val="2"/>
        <charset val="238"/>
      </rPr>
      <t xml:space="preserve"> do staplera endoskopowego, umożliwiającego wykonanie zespolenia na dł. 60 mm, ładowany w szczęki staplera. Ładunek do tkanki grubej wyposażony w asymetrycznie wygięte zszywki wykonane ze stopu tytanu, o wys. 4,1 mm, po zamknięciu 2,0 mm. Ładunek posiada chwytną powierzchnię, z wysuniętymi lożami zszywek ponad jego powierzchnię, zapobiegającą wysuwaniu się tkanki po zamknięciu staplera i podczas wystrzelenia zszywek.</t>
    </r>
    <r>
      <rPr>
        <b/>
        <sz val="8"/>
        <color rgb="FF3C3D3E"/>
        <rFont val="Arial"/>
        <family val="2"/>
        <charset val="238"/>
      </rPr>
      <t xml:space="preserve"> (12szt./op.)</t>
    </r>
    <r>
      <rPr>
        <sz val="8"/>
        <color rgb="FF3C3D3E"/>
        <rFont val="Arial"/>
        <family val="2"/>
        <charset val="238"/>
      </rPr>
      <t xml:space="preserve"> lub - Jednorazowy ładunek liniowy w kolorze czarnym do staplera endoskopowego, umożliwiającego wykonanie zespolenia na dł. 60 mm, ładowany w szczęki staplera. Ładunek do tkanki bardzo grubej wyposażony w asymetrycznie wygięte zszywki wykonane ze stopu tytanu, o wys. 4,2 mm, po zamknięciu 2,3 mm. Ładunek posiada chwytną powierzchnię, z wysuniętymi lożami zszywek ponad jego powierzchnię, zapobiegającą wysuwaniu się tkanki po zamknięciu staplera i podczas wystrzelenia zszywek. </t>
    </r>
    <r>
      <rPr>
        <b/>
        <sz val="8"/>
        <color rgb="FF3C3D3E"/>
        <rFont val="Arial"/>
        <family val="2"/>
        <charset val="238"/>
      </rPr>
      <t>(12szt./op.)</t>
    </r>
    <r>
      <rPr>
        <sz val="8"/>
        <color rgb="FF3C3D3E"/>
        <rFont val="Arial"/>
        <family val="2"/>
        <charset val="238"/>
      </rPr>
      <t xml:space="preserve"> lub  Jednorazowy ładunek liniowy w </t>
    </r>
    <r>
      <rPr>
        <b/>
        <sz val="8"/>
        <color rgb="FF3C3D3E"/>
        <rFont val="Arial"/>
        <family val="2"/>
        <charset val="238"/>
      </rPr>
      <t>kolorze białym</t>
    </r>
    <r>
      <rPr>
        <sz val="8"/>
        <color rgb="FF3C3D3E"/>
        <rFont val="Arial"/>
        <family val="2"/>
        <charset val="238"/>
      </rPr>
      <t xml:space="preserve"> do staplera endoskopowego, umożliwiającego wykonanie zespolenia na dł. 60 mm, ładowany w szczęki staplera. Ładunek do tkanki naczyniowej/cienkiej wyposażony w asymetrycznie wygięte zszywki wykonane ze stopu tytanu, o wys. 2,6 mm, po zamknięciu 1,0 mm. Ładunek posiada chwytną powierzchnię, z wysuniętymi lożami zszywek ponad jego powierzchnię, zapobiegającą wysuwaniu się tkanki po zamknięciu staplera i podczas wystrzelenia zszywek. </t>
    </r>
    <r>
      <rPr>
        <b/>
        <sz val="8"/>
        <color rgb="FF3C3D3E"/>
        <rFont val="Arial"/>
        <family val="2"/>
        <charset val="238"/>
      </rPr>
      <t xml:space="preserve">(12szt./op.) </t>
    </r>
    <r>
      <rPr>
        <sz val="8"/>
        <color rgb="FF3C3D3E"/>
        <rFont val="Arial"/>
        <family val="2"/>
        <charset val="238"/>
      </rPr>
      <t>Rodzaj opakowania ładunków do wyboru Zamawiającego</t>
    </r>
  </si>
  <si>
    <t>Zadanie 2 - Staplery I, ładunki do staplerów</t>
  </si>
  <si>
    <t>Zestaw z cewnikiem do ciągłego znieczulenia nerwów obwodowych z użyciem stymulatora i USG 
zestaw z igłą 18G x 4”, 20° szlif 1.3 x 100 mm  
izolowana igła ze specjalnym wzorem na 3 odcinkach od czubka igły, zapewniającym wizualizację igły pod USG ze zintegrowanym kabelkiem do stymulatora 
cewnik echogeniczny 0,45x0,85x1000mm, adapter z zastawką hemostatyczną, zintegrowany
z drenikiem infuzyjnym, łącznik do cewnika, filtr płaski 0,2µm z systemem mocowania do skóry pacjenta, strzykawka trzyczęściowa 5 ml, etykieta cewnika</t>
  </si>
  <si>
    <t>Zestaw do znieczuleń zewnątrzoponowych z igła zewnątrzoponową 18G  i cewnikiem  20G   o długości od 850 mm, zestaw z systemem mocowania filtra  zawierający:
igłę zewnątrzoponową ze skrzydełkami mocowanymi na stałe, cewnik z bocznymi otworami z zamkniętym atraumatycznym końcem widoczny w RTG filtr 0,2 mikronów - oba końce filtra chronione przez zatyczkę lub koreczek, łącznik cewnika typu krokodylek korek Luer-Lock plastikowa strzykawka niskooporowa 10 ml</t>
  </si>
  <si>
    <t>Cewnik do żył centralnych w/g metody Seldingera 5 światłowy 16/18/18/18/12 dł. 20 cm  z igłą ze zintegrowaną zastawką umożliwiającą wprowadzanie prowadnicy bez odłaczania strzykawki, z nitinolową prowadnicą odporną na zaginanie, z zastawkami bezigłowymi, z elementami umożliwiającymi natychmiastową kontrolę położenia cewnika w EKG, możliwość identyfikacji cewnika w USG</t>
  </si>
  <si>
    <t>Cewnik do żył centralnych w/g metody Seldingera czteroświatłowy 14/18/18/16 dł.15 cm; 
 z igłą ze zintegrowaną zastawką umożliwiającą 
wprowadzanie prowadnicy bez odłaczania strzykawki, z nitinolową prowadnicą odporną na zaginanie, z zastawkami bezigłowymi, z elementami umożliwiającymi natychmiastową kontrolę położenia cewnika w EKG, możliwość identyfikacji cewnika w USG</t>
  </si>
  <si>
    <t>Cewnik do żył centralnych w/g metody Seldingera czteroświatłowy 14/18/18/16 dł. 20 cm; z igłą ze zintegrowaną zastawką umożliwiającą wprowadzanie prowadnicy bez odłaczania strzykawki, z nitinolową prowadnicą odporną na zaginanie, z zastawkami bezigłowymi, z elementami umożliwiającymi natychmiastową kontrolę położenia cewnika w EKG, możliwość identyfikacji cewnika w USG</t>
  </si>
  <si>
    <t>Załącznik nr 2.3 do SWZ</t>
  </si>
  <si>
    <t xml:space="preserve">Zadanie nr 3- Zestawy, igły, cewniki </t>
  </si>
  <si>
    <t>Załącznik nr 2.4 do SWZ</t>
  </si>
  <si>
    <t>Zadanie nr 4- Papier do sprzętu medycznego</t>
  </si>
  <si>
    <t>Załącznik nr 2.5 do SWZ</t>
  </si>
  <si>
    <t xml:space="preserve">Zadanie 5- System do nieinwazyjnego pomiaru ciśnienia śródbrzusznego, diureza, rampy do wkłuć, toaleta jamy ustnej </t>
  </si>
  <si>
    <t>Cewnik do żył centralnych w/g metody Seldingera trójświatłowy 16/18/18, dł. 20 cm; z igłą ze zintegrowaną zastawką umożliwiającą wprowadzanie prowadnicy bez odłaczania strzykawki,  z nitinolową prowadnicą odporną na zaginanie, z zastawkami bezigłowymi,z elementami umożliwiającymi natychmiastową kontrolę położenia cewnika w EKG,</t>
  </si>
  <si>
    <t>Cewnik do żył centralnych w/g metody Seldingera trójświatłowy 16/18/18, dł. 15 cm; z igłą ze zintegrowaną zastawką umożliwiającą wprowadzanie prowadnicy bez odłaczania strzykawki, z nitinolową prowadnicą odporną na zaginanie, z zastawkami bezigłowymi, z elementami umożliwiającymi natychmiastową kontrolę położenia cewnika w EKG,</t>
  </si>
  <si>
    <r>
      <t xml:space="preserve">Rampa do wkłuć centralnych z 3 kranikami i 4 portami bezigłowymi, </t>
    </r>
    <r>
      <rPr>
        <b/>
        <sz val="9"/>
        <rFont val="Arial"/>
        <family val="2"/>
        <charset val="238"/>
      </rPr>
      <t>bez drenu.</t>
    </r>
    <r>
      <rPr>
        <sz val="9"/>
        <rFont val="Arial"/>
        <family val="2"/>
        <charset val="238"/>
      </rPr>
      <t xml:space="preserve"> Łączniki bezigłowe przeźroczyste z widoczną ścieżką płynu, o neutralnym ciśnieniu. Długość systemu 14cm. Objętość wypełnienia 1,2ml. Do stosowania przez min. 500 aktywacji lub 7 dni.Do wielokrotnego kontaktu z krwią, lipidami, chemioterapeutykami, chlorheksydyną i alkoholami, podłączenie luer i luer-lock, nie zawiera DEHP, lateksu i części metalowych, produkt sterylny, pakowany pojedynczo</t>
    </r>
  </si>
  <si>
    <r>
      <t>Dren przedłużający do ramp (przedłużacz przetoczeń) długość</t>
    </r>
    <r>
      <rPr>
        <b/>
        <sz val="9"/>
        <rFont val="Arial"/>
        <family val="2"/>
        <charset val="238"/>
      </rPr>
      <t xml:space="preserve"> 200 cm</t>
    </r>
    <r>
      <rPr>
        <sz val="9"/>
        <rFont val="Arial"/>
        <family val="2"/>
        <charset val="238"/>
      </rPr>
      <t xml:space="preserve">, wolny od lateksu i ftalanów DEHP, BBP, DBP - oznaczenie/piktogram fabrycznie nadrukowane na opakowaniu jednostkowym) , zapewniający trwałe i szczelne połączenie. Wyposażony w osłonkę łącznika luer-lock, łącznik stożkowy luer-lock „męski”, dren o średnicy wew.  3 mm, łącznik stożkowy luer -lock „żeński” oraz osłonkę łącznika. Opakowanie papier-folia ze znacznikiem sterylizacji i fabrycznie umieszczonym dwuwymiarowym kodem kreskowym umożliwiającym elektroniczny odczyt daty ważności i numeru serii. Opakowanie 200 szt. </t>
    </r>
  </si>
  <si>
    <r>
      <t xml:space="preserve">Dren przedłużający do ramp Przedłużacz przetoczeń długość </t>
    </r>
    <r>
      <rPr>
        <b/>
        <sz val="9"/>
        <rFont val="Arial"/>
        <family val="2"/>
        <charset val="238"/>
      </rPr>
      <t>150 cm</t>
    </r>
    <r>
      <rPr>
        <sz val="9"/>
        <rFont val="Arial"/>
        <family val="2"/>
        <charset val="238"/>
      </rPr>
      <t>, wolny od lateksu i ftalanów DEHP, BBP, DBP- oznaczenie/ piktogram fabrycznie nadrukowane na opakowaniu jednostkowym) , zapewniający trwałe i szczelne połączenie. Wyposażony w osłonkę łącznika luer-lock, łącznik stożkowy luer-lock „męski”, dren o średnicy wew.  3 mm, łącznik stożkowy luer -lock „żeński” oraz osłonkę łącznika. Opakowanie papier-folia ze znacznikiem sterylizacji i fabrycznie umieszczonym dwuwymiarowym kodem kreskowym umożliwiającym elektroniczny odczyt daty ważności i numeru serii. Opakowanie 200 szt.</t>
    </r>
  </si>
  <si>
    <t>Załącznik nr 2.6 do SWZ</t>
  </si>
  <si>
    <t>Zadanie nr 6- Akcesoria do AIRVO2</t>
  </si>
  <si>
    <r>
      <rPr>
        <sz val="9"/>
        <color indexed="8"/>
        <rFont val="Arial"/>
        <family val="2"/>
      </rPr>
      <t>Worki jednorazowego użytku o pojemności 1500 ml kompatybilne z systemem do kontrolowanej zbiórki stolca  z wkładką z super-absorbentu, wykonanego z poliakrylanu sodu oraz filtra/wentylu dezodoryzującego, 1 op. = 10 szt. worków</t>
    </r>
  </si>
  <si>
    <r>
      <rPr>
        <sz val="9"/>
        <color indexed="8"/>
        <rFont val="Arial"/>
        <family val="2"/>
      </rPr>
      <t>Osłona sterylna na głowice USG długa 13 x 122  
wraz żelem sterylnym
- sterylny żel do USG 1x20g
- nie zawierające lateksu
  gumki mocujące osłonę na głowicy USG 2 sztuki
- niebieska, sterylna serweta ( 40 x 40 cm )</t>
    </r>
  </si>
  <si>
    <t>Załącznik nr 2.7 do SWZ</t>
  </si>
  <si>
    <t>Zadanie nr 7- Zamknięty system do zbiórki stolca, drobny asortyment medyczny</t>
  </si>
  <si>
    <t xml:space="preserve"> Załącznik nr 2.8 do SWZ</t>
  </si>
  <si>
    <t>Rękojeść do laryngoskopu, jednorazowa z zainstalowaną baterią o napięciu 6V oraz wbudowanym źródłem światła - LED, gotowa do użytku po wyjęciu z opakowania. Rękojeść metalowa z podłużnymi frezami zapewniającymi pewny chwyt, zakończona zakrętką z tworzywa sztucznego w kolorze zielonym, identyfikującą tzw. zielony standard ISO 7376. Rękojeść po użyciu umożliwiająca szybkie wyjęcie baterii w celu ich bezpiecznej utylizacji. Przetestowana pod kątem wytrzymałości w połączeniu z łyżką siłą nacisku 20 kg.  (Potwierdzić oświadczeniem producenta - załączyć do oferty) Na bocznych ściankach rękojeści oznaczenia tj: symbol CE, numer katalogowy, symbol „nie do powtórnego użycia” (przekreślona cyfra 2), logo i nazwa producenta.Rozmiar rękojeści - kodowany kolorem na opakowaniu / dł. x śr.:  # Dorosły - różowy / dł. 138.0 mm (+/- 5 mm) x śr. 29.0 mm Waga rękojeści 80g.ermin ważności 3 lata. # Krótka -  stalowy / dł. 110.0 mm (+/- 5 mm) x śr. 29.0 mm). Waga rękojeści 70g. Termin ważności 3 lata. # Pediatryczny - niebieski / dł. 138.0 mm (+/- 5 mm) x śr. 21.0 mm. Waga rękojeści 60g. Termin ważności min. 2 lata.  Opakowanie folia. Możliwość przetestowania działania rękojeści bez jej otwierania. Łatwe do otwarcia saszetki, oznaczone symbolem strzałki, wskazującym miejsce otwarcia opakowania. Na opakowaniu jednostkowym etykieta zawierająca: rozmiar, nr katalogowy, datę ważności, nr serii (LOT), kod QR. Opakowanie oznaczone nazwą i logiem producenta. Produkt bez zawartości lateksu, czysty mikrobiologicznie.</t>
  </si>
  <si>
    <t>Jednorazowy zestaw laryngoskopowy, nierozłączalny (łyżka połączona z rękojeścią na stałe), gotowy do użytku po wyjęciu z opakowania, zgodny z normą ISO 7376. W skład zestawu wchodzi: łyżka typ Macintosh i Miller z chirurgicznej stali nierdzewnej  oraz rękojeść z tworzywa sztucznego z poprzecznymi frezami w postaci okręgów oraz zainstalowaną baterią 6V. Możliwość szybkiego i bezdotykowego wyjęcia baterii po użyciu w celu ich bezpiecznej utylizacji. Łyżka z wbudowanym źródłem światła typu LED o oraz antyrefleksyjną, satynową powierzchnią.  Końcówka od strony pacjenta atraumatyczna, zaokrąglona (przekrój w formie walca), pogrubiona. Zestaw przetestowany pod kątem wytrzymałości połączenia siłą nacisku 15 kg.  (Potwierdzić oświadczeniem producenta - załączyć do oferty)  Na górnej części łyżki podane informacje tj.: rozmiar i typ łyżki, symbol CE, numer katalogowy, symbol „nie do powtórnego użycia” (przekreślona cyfra 2). Na bocznej krawędzi łyżki logo i nazwa producenta.   Rozmiar zestawu Macintosh - kodowany kolorem na opakowaniu / dł. x szer. /typ rękojeści:  
#0 - czerwony / dł. 61.0 mm x szer. 8.5 mm rękojeść pediatryczna#1 - biały / dł. 75.0 mm x szer. 11.5 mm rękojeść pediatryczna  #2 - niebieski / dł. 93.0 mm x szer. 12.5 mm rękojeść dla dorosłych#3 - żółty / dł. 110.0 mm x szer. 13.5 mm rękojeść dla dorosłych  #4 - różowy / dł. 135.0 mm x szer. 14.0 mm rękojeść dla dorosłych #5 - zielony / dł. 156.0 mm x szer. 14.0 mm rękojeść dla dorosłych Rozmiar zestawu Miller  - kodowany kolorem na opakowaniu / dł. x szer. / typ rękojeści : #00 - morski / dł. 44.0 mm x szer. 10.5 mm / rękojeść pediatryczna #0 - fioletowy / dł. 55.0 mm x szer. 10.5 mm / rękojeść pediatryczna  #1 - pomarańczowy / dł. 81.0 mm x szer. 10.5 mm / rękojeść pediatryczna #2 - szary / dł. 131.0 mm x szer. 13.0 mm) / rękojeść dorosły #3 - łososiowy / dł. 171.0 mm x szer. 13.0 mm / rękojeść dorosły #4 - grafitowy / dł. 182.0 mm x szer. 17.0 mm / rękojeść dorosły. Możliwości sprawdzenia wszystkich elementów oraz poprawności działania zestawu w opakowaniu bez potrzeby jego otwierania. Opakowanie jednostkowe foliowe. Łatwe do otwarcia saszetki, oznaczone symbolem strzałki, wskazującym miejsce otwarcia opakowania. Na opakowaniu jednostkowym etykieta zawierająca: rozmiar, długość i typ łyżki, typ rękojeści, nr katalogowy, datę ważności, nr serii (LOT), kod QR. Opakowanie oznaczone nazwą i logiem producenta. Okres ważności 3 lata. Produkt czysty mikrobiologicznie.</t>
  </si>
  <si>
    <r>
      <rPr>
        <b/>
        <sz val="9"/>
        <rFont val="Arial"/>
        <family val="2"/>
        <charset val="238"/>
      </rPr>
      <t>Łyżka do laryngoskopu, światłowodowa, jednorazowa</t>
    </r>
    <r>
      <rPr>
        <sz val="9"/>
        <rFont val="Arial"/>
        <family val="2"/>
        <charset val="238"/>
      </rPr>
      <t xml:space="preserve">, typ Macintosh i Miller. Rozmiary Mcintosh -  00, 0, 1, 2, 3, 4, 5 Rozmiary Miller -  00, 0, 1, 2, 3, 4,  - wszystkie rozmiary łyżek muszą pochodzić od jednego producenta. </t>
    </r>
    <r>
      <rPr>
        <b/>
        <sz val="9"/>
        <rFont val="Arial"/>
        <family val="2"/>
        <charset val="238"/>
      </rPr>
      <t>Łyżka wykonana z niemagnetycznego stopu metalu</t>
    </r>
    <r>
      <rPr>
        <sz val="9"/>
        <rFont val="Arial"/>
        <family val="2"/>
        <charset val="238"/>
      </rPr>
      <t>, kompatybilna rękojeściami w standardzie ISO 7376 (tzw. zielona specyfikacja). 
Mocowanie  światłowodu zatopione w tworzywie sztucznym koloru zielonego, ułatwiającym identyfikację ze standardem ISO 7376.</t>
    </r>
    <r>
      <rPr>
        <b/>
        <sz val="9"/>
        <rFont val="Arial"/>
        <family val="2"/>
        <charset val="238"/>
      </rPr>
      <t xml:space="preserve"> </t>
    </r>
    <r>
      <rPr>
        <sz val="9"/>
        <rFont val="Arial"/>
        <family val="2"/>
        <charset val="238"/>
      </rPr>
      <t xml:space="preserve">Światłowód nieosłonięty, doświetlający wnętrze jamy ustnej i gardło. Zakończenie łyżki od strony pacjenta atraumatyczne, zaokrąglone (przekrój w formie walca), pogrubione. Mocowanie w rękojeści zatrzaskiem kulkowym w postaci 3 kulek stabilizujących. Stopka mocująca do rękojeści wykonana ze stopu metalu. Wyraźne oznakowanie na łyżce, po stronie wyprowadzenia światłowodu, następujących informacji: rozmiar łyżki, symbol CE, numer seryjny, symbol „nie do powtórnego użycia” (przekreślona cyfra 2), logo i nazwa producenta.  Na opakowaniu jednostkowym data ważności łyżki min. 5 lat od daty produkcji - wymagane potwierdzenie producenta. Możliwość stosowania łyżki w polu magnetycznym - potwierdzenie od producenta. Opakowanie podwójna folia. Na opakowaniu jednostkowym etykieta zawierająca: nr katalogowy, nazwa produktu w języku polskim, rozmiar, LOT, kod handlowy, nazwa producenta. Produkt bez zawartości lateksu i DEHP. </t>
    </r>
  </si>
  <si>
    <r>
      <rPr>
        <b/>
        <sz val="9"/>
        <rFont val="Arial"/>
        <family val="2"/>
        <charset val="238"/>
      </rPr>
      <t>Rękojeść do laryngoskopu, jednorazowa</t>
    </r>
    <r>
      <rPr>
        <sz val="9"/>
        <rFont val="Arial"/>
        <family val="2"/>
        <charset val="238"/>
      </rPr>
      <t xml:space="preserve"> z zainstalowaną baterią, gotowa do użytku po wyjęciu z opakowania. </t>
    </r>
    <r>
      <rPr>
        <b/>
        <sz val="9"/>
        <rFont val="Arial"/>
        <family val="2"/>
        <charset val="238"/>
      </rPr>
      <t>Rękojeść wykonana z niemagnetycznego, stopu aluminium</t>
    </r>
    <r>
      <rPr>
        <sz val="9"/>
        <rFont val="Arial"/>
        <family val="2"/>
        <charset val="238"/>
      </rPr>
      <t>, kompatybilna z łyżkami w standardzie ISO 7376 (tzw. zielona specyfikacja). Rękojeść z podłużnymi frezami zapewniającymi pewny chwyt, zakończona czopem z tworzywa sztucznego w kolorze zielonym, ułatwiającym identyfikację ze standardem ISO 7376. Rękojeść z wbudowanym źródłem światła - dioda LED. Opakowanie gruba folia. Na opakowaniu etykieta zawierająca: nazwę w j. polskim, kod handlowy, datę ważności, nr serii, nazwę producenta. Produkt bez zawartości lateksu.</t>
    </r>
  </si>
  <si>
    <r>
      <rPr>
        <b/>
        <sz val="9"/>
        <rFont val="Arial"/>
        <family val="2"/>
        <charset val="238"/>
      </rPr>
      <t>Rurka nosowo-gardłowa (Wendla)</t>
    </r>
    <r>
      <rPr>
        <sz val="9"/>
        <rFont val="Arial"/>
        <family val="2"/>
        <charset val="238"/>
      </rPr>
      <t>, w rozmiarach od 6,0 do 8,5mm (rozmiary co pół), pakowane pojedynczo, opakowanie papier-folia, sterylna. Na opakowaniu jednostkowym: nr serii, data ważności, rozmiar.</t>
    </r>
  </si>
  <si>
    <r>
      <rPr>
        <b/>
        <sz val="9"/>
        <rFont val="Arial"/>
        <family val="2"/>
        <charset val="238"/>
      </rPr>
      <t>Zestaw rurki dooskrzelowej</t>
    </r>
    <r>
      <rPr>
        <sz val="9"/>
        <rFont val="Arial"/>
        <family val="2"/>
        <charset val="238"/>
      </rPr>
      <t xml:space="preserve"> o podwójnym świetle do wentylacji </t>
    </r>
    <r>
      <rPr>
        <b/>
        <sz val="9"/>
        <rFont val="Arial"/>
        <family val="2"/>
        <charset val="238"/>
      </rPr>
      <t>lewego płuca</t>
    </r>
    <r>
      <rPr>
        <sz val="9"/>
        <rFont val="Arial"/>
        <family val="2"/>
        <charset val="238"/>
      </rPr>
      <t>. Końcówka rurki zakrzywiona, ułatwiająca wprowadzenie oskrzela. Rurka skalowana co 2 cm z linią RTG na całej długości. Dwa mankiety (dotchawiczy oraz oskrzelowy) z dwoma balonikami kontrolnymi kodowane kolorami. Rurka z fabrycznie założoną prowadnicą. Rozmiary rurek CH 28; 32; 35; 37; 39; 41. Długość 330mm. W skład zestawu wchodzi: łącznik Y zapewniający niezależną wentylację, dwa cewniki do odsysania. Zestaw sterylny, pakowany folia papier.</t>
    </r>
  </si>
  <si>
    <r>
      <rPr>
        <b/>
        <sz val="9"/>
        <rFont val="Arial"/>
        <family val="2"/>
        <charset val="238"/>
      </rPr>
      <t>Prowadnica Bougie</t>
    </r>
    <r>
      <rPr>
        <sz val="9"/>
        <rFont val="Arial"/>
        <family val="2"/>
        <charset val="238"/>
      </rPr>
      <t xml:space="preserve">  CH 05, dł. 470mm, końcówka prosta; CH 10, dł. 600mm, końcówka zakrzywiona; CH 10, dł. 800mm, końcówka zakrzywiona; CH 15, dł. 600mm, końcówka zakrzywiona ; CH 15, dł. 800mm, końcówka zakrzywiona ;</t>
    </r>
  </si>
  <si>
    <r>
      <rPr>
        <b/>
        <sz val="9"/>
        <rFont val="Arial"/>
        <family val="2"/>
        <charset val="238"/>
      </rPr>
      <t>Prowadnica Bougie</t>
    </r>
    <r>
      <rPr>
        <sz val="9"/>
        <rFont val="Arial"/>
        <family val="2"/>
        <charset val="238"/>
      </rPr>
      <t xml:space="preserve">, CH 06, dł. 545mm, końcówka zakrzywiona; CH 10, dł. 700mm, końcówka zakrzywiona; CH 15, dł. 700mm, końcówka zakrzywiona, CH 10, dł. 700mm, możliwość wentylacji, końcówka zakrzywiona, CH 15, dł. 700mm, możliwość wentylacji, końcówka zakrzywiona </t>
    </r>
  </si>
  <si>
    <r>
      <rPr>
        <b/>
        <sz val="9"/>
        <rFont val="Arial"/>
        <family val="2"/>
        <charset val="238"/>
      </rPr>
      <t>Prowadnica do rurek intubacyjnych</t>
    </r>
    <r>
      <rPr>
        <sz val="9"/>
        <rFont val="Arial"/>
        <family val="2"/>
        <charset val="238"/>
      </rPr>
      <t xml:space="preserve"> aluminiowa pokryta PVC. Pakowane pojedynczo folia-papier, sterylna. Rozmiary prowadnic: CH06 o długości 300mm, dla rurek w rozmiarze 2,0 mm - 4,5 mm; CH10 o długości 400mm, dla rurek w rozmiarze 5,0 mm - 6,5 mm; CH12 o długości 440mm, dla rurek w rozmiarze 7,0 mm - 7,5 mm; CH14 o długości 440mm, dla rurek w rozmiarze 8,0 mm - 10,0 mm Na opakowaniu jednostkowym: nr serii, nr katalogowy, data ważności. Produkt bez lateksu.</t>
    </r>
  </si>
  <si>
    <r>
      <rPr>
        <b/>
        <sz val="9"/>
        <rFont val="Arial"/>
        <family val="2"/>
        <charset val="238"/>
      </rPr>
      <t>Zestaw do resuscytacji jednorazowego użytku dla dorosłych</t>
    </r>
    <r>
      <rPr>
        <sz val="9"/>
        <rFont val="Arial"/>
        <family val="2"/>
        <charset val="238"/>
      </rPr>
      <t xml:space="preserve"> z masą ciała &gt; 30 kg. W skład zestawu wchodzi worek samorozprężalny do wentylacji mechanicznej pacjenta o pojemności 1600 ml z zaworem ciśnieniowym 60 cm H2O, worek wykonany z PVC; 2 maski jednorazowego użytku z nadmuchiwanym mankietem w rozmiarze #4 (Objętość martwej przestrzeni: 149 ml (+/- 1 ml) i 5 (Objętość martwej przestrzeni: 188 ml (+/- 1 ml), rozmiary kodowane odpowiednim kolorem pierścienia; przewód tlenowy dł. ok. 2 m; rezerwuar tlenowy o pojemności 2 500 ml. Wszystkie elementy w jednym opakowaniu – data ważności na opakowaniu. Produkt bez zawartości lateksu. </t>
    </r>
  </si>
  <si>
    <r>
      <rPr>
        <b/>
        <sz val="9"/>
        <rFont val="Arial"/>
        <family val="2"/>
        <charset val="238"/>
      </rPr>
      <t xml:space="preserve">Zestaw do resuscytacji jednorazowego użytku dla dzieci </t>
    </r>
    <r>
      <rPr>
        <sz val="9"/>
        <rFont val="Arial"/>
        <family val="2"/>
        <charset val="238"/>
      </rPr>
      <t>z masą ciała 7 - 30 kg. W skład zestawu wchodzi worek samorozprężalny do wentylacji mechanicznej pacjenta o pojemności 550 ml z zaworem ciśnieniowym 40 cm H2O, worek wykonany z PVC; 2 maski jednorazowego użytku z nadmuchiwanym mankietem w rozmiarze #2 (Objętość martwej przestrzeni: 73 ml +/- 1 ml) +/- 1 ml) i #3 (Objętość martwej przestrzeni: 96 ml +/- 1 ml), rozmiary kodowane odpowiednim kolorem pierścienia; przewód tlenowy dł. ok. 2 m; rezerwuar tlenowy o pojemności 600 ml. Wszystkie elementy w jednym opakowaniu – data ważności na opakowaniu. Produkt bez zawartości lateksu.</t>
    </r>
  </si>
  <si>
    <r>
      <rPr>
        <b/>
        <sz val="9"/>
        <rFont val="Arial"/>
        <family val="2"/>
        <charset val="238"/>
      </rPr>
      <t xml:space="preserve">Zestaw do resuscytacji jednorazowego użytku dla noworodków </t>
    </r>
    <r>
      <rPr>
        <sz val="9"/>
        <rFont val="Arial"/>
        <family val="2"/>
        <charset val="238"/>
      </rPr>
      <t>z masą ciała &lt; 7 kg. W skład zestawu wchodzi worek samorozprężalny do wentylacji mechanicznej pacjenta o pojemności 280 ml z zaworem ciśnieniowym 40 cm H2O, worek wykonany z PVC; 2 maski jednorazowego użytku z nadmuchiwanym mankietem w rozmiarze #0 (Objętość martwej przestrzeni: 19 ml +/- 1 ml) i #1 (Objętość martwej przestrzeni: 30 ml +/- 1 ml), rozmiary kodowane odpowiednim kolorem pierścienia; przewód tlenowy dł. ok. 2 m; rezerwuar tlenowy o pojemności 600 ml. Wszystkie elementy w jednym opakowaniu – data ważności na opakowaniu. Produkt bez zawartości lateksu.</t>
    </r>
  </si>
  <si>
    <r>
      <rPr>
        <b/>
        <sz val="9"/>
        <rFont val="Arial"/>
        <family val="2"/>
        <charset val="238"/>
      </rPr>
      <t>Rurka intubacyjna wstępnie ukształtowana (północna)</t>
    </r>
    <r>
      <rPr>
        <sz val="9"/>
        <rFont val="Arial"/>
        <family val="2"/>
        <charset val="238"/>
      </rPr>
      <t xml:space="preserve"> do intubacji przez nos, sterylna z mankietem niskociśnieniowym, wysoko objętościowym w kształcie beczułki. Grubość mankietu 8 mikronów. Rurka wykonana z termoplastycznego PVC klasy medycznej. Końcówka rurki skośna, zaokrąglona z okiem Murphy’ego. Znacznik RTG na całej długości rurki. Znacznik głębokości w postaci dwóch czarnych kresek nad mankietem. Rozmiary rurek od 4.0-8.0 mm (rozmiary co 0,5 mm). Rurka skalowana liczbowo co 2 cm. Łącznik rurki przezroczysty 15mm zgodny z normą  ISO 5356-1:2015. wyraźne oznaczenia strun głosowych, Balonik kontrolny wyraźnie oznaczony rozmiarem rurki, z zaworem. Produkt sterylny, bez lateksu pakowany pojedynczo w opakowanie typu folia - papier.</t>
    </r>
  </si>
  <si>
    <t>Jednorazowa łyżka do laryngoskopu, światłowodowa, typ Macintosh i Miller. Łyżka wykonana z chirurgicznej stali nierdzewnej, kompatybilna z rękojeściami w standardzie ISO 7376 (tzw. Zielony Standard). Antyrefleksyjna, satynowa powierzchnia. Końcówka łyżki od strony pacjenta atraumatyczna, zaokrąglona (przekrój w formie walca), pogrubiona. Światłowód osłonięty, zapewniający mocne skupienie światła. Stopka mocująca wykonana z tworzywa sztucznego w kolorze zielonym, połączona z łyżką wspawanym wewnątrz hakiem ze stali nierdzewnej widocznym na zewnątrz. Mocowanie łyżki w rękojeści sprężynowym zatrzaskiem kulkowym w postaci 2 kulek stabilizujących oraz metalowym hakiem wewnątrz stopki.  Łyżka przetestowana pod kątem wytrzymałości w połączeniu z rękojeścią siłą nacisku 20 kg (Potwierdzić oświadczeniem producenta - załączyć do oferty) Na górnej części łyżki wyraźnie oznaczony: rozmiar i typ łyżki, symbol CE, numer katalogowy, symbol „nie do powtórnego użycia” (przekreślona cyfra 2). Na bocznej części łyżki logo z nazwą producenta. Rozmiar łyżki typu Mcintosh - kodowany kolorem na opakowaniu / dł. x szer.:                                                                                 #0 - czerwony / dł. 61.0 mm x szer. 8.5 mm  
#1 - biały / dł. 75 mm x szer. 11.5 mm                                                               
 #2 - niebieski / dł. 93.0 mm x szer. 12.5 mm
 #3 - żółty / dł. 110.0 mm x szer. 13.5 mm                                                           
#4 - różowy / dł. 135.0 mm x szer. 14.0 mm  
#5 - zielony / dł. 156.0 mm x szer. 14.0 mm                      
Rozmiar łyżki typu Miller  - kodowany kolorem na opakowaniu / dł. x szer.: 
 #00- morski / dł. 44.0 mm x szer. 10.5 mm 
#0 - fioletowy / dł. 55.0 mm x szer. 10.5 mm  
#1 - pomarańczowy / dł. 81.0 mm x szer. 10.5 mm 
#2 - szary / dł. 131.0 mm x szer. 13.0 mm 
#3 - łososiowy / dł. 171.0 mm x szer. 13.0 mm 
#4 -grafitowy / dł. 182.0 mm x szer. 17.0 mm 
Opakowanie jednostkowe - podwójna folia. Łatwe do otwarcia saszetki, oznaczone symbolem strzałki, wskazującym miejsce otwarcia opakowania. Na opakowaniu jednostkowym etykieta zawierająca: rozmiar, długość i typ łyżki, nr katalogowy, nr seryjny (LOT) oraz w postaci kodu QR. Opakowanie oznaczone nazwą i logiem producenta. Produkt bez zawartości lateksu, czysty mikrobiologicznie.</t>
  </si>
  <si>
    <t xml:space="preserve">Zadanie 8- Sprzęt do udrażniania dróg oddechowych  </t>
  </si>
  <si>
    <t>Załącznik nr 2.9 do SWZ</t>
  </si>
  <si>
    <t>Zadanie 9- Zestaw do procedur inwazyjnych oraz znieczuleń przewodowych</t>
  </si>
  <si>
    <t>Załącznik nr 2.10 do SWZ</t>
  </si>
  <si>
    <t>Zadanie nr 10- Akcesoria do systemów zamkniętych, zestaw do pobierania próbek wydzieliny</t>
  </si>
  <si>
    <t>Załącznik nr 2.11 do SWZ</t>
  </si>
  <si>
    <t>Zadanie nr 11 - Zestaw do drenażu klatki piersiowej, czyściki laparoskopowe</t>
  </si>
  <si>
    <t>Załącznik nr 2.12 do SWZ</t>
  </si>
  <si>
    <t>Zadanie nr 12- Wkłady workowe i akcesoria do odsysania szeregowego, zestawy</t>
  </si>
  <si>
    <t>Załącznik nr 2.13 do SWZ</t>
  </si>
  <si>
    <t>Zadanie nr 13- Nebulizator</t>
  </si>
  <si>
    <t>Załącznik nr 2.14 do SWZ</t>
  </si>
  <si>
    <t>Zadanie 14- Cewnik spiralny- dializacyjny</t>
  </si>
  <si>
    <t>Załącznik nr 2.15 do SWZ</t>
  </si>
  <si>
    <t>Zadanie nr 15- Sprzęt wspomagający oddychanie</t>
  </si>
  <si>
    <t>Załącznik nr 2.16 do SWZ</t>
  </si>
  <si>
    <t>Zadanie nr 16- Zestawy i fartuchy</t>
  </si>
  <si>
    <t>Załącznik nr 2.17 do SWZ</t>
  </si>
  <si>
    <t>Zadanie nr 17- Zestaw do portu, igła</t>
  </si>
  <si>
    <t>"Zestaw do portu
Port żylny, jednokomorowy, kształt delty, wielkość (rozmiar standardowy max. 33x26 mm, waga do 9 gram śr. membrany min. 13mm, wysokość komory portu max 14mm lub rozmiar mały max. 30x22mm, waga do 5 gram, śr. membrany min.10 mm, wysokość komory portu max. 12 mm) sterylny; do prowadzenia długotrwałej chemioterapii, z możliwością pobierania krwi, podawania leków i żywienia pozajelitowego, posiadający membranę umożliwiającą do 3000 wkłuć. Cewnik 6,5F, długość 500mm, z oznakowaną na cewniku długością (oznakowanie co 1 cm, opis co 5 cm), silikonowy, o atraumatycznym zakończeniu. Port nie wykluczający wykonywania badań TK i MRI, z możliwością wspomaganego podawania kontrastu do w/w badań do 325psi przepływ z igłą G20 5 ml/s. Karta identyfikacyjna i skrócona instrukcja dla pacjenta w języku polskim - 1 szt. Obowiązują dwa rozmiary portów do zestawów (wybór zestawu zależy od potrzeb Zamawiającego). Prowadnica 0.035"" x 50 cm z wyżłobieniem umożliwiającym wprowadzenie drutu jedną ręką - 1 szt.
Koszulka rozrywalna 7F - 1 szt.
2 łączniki z zabezpieczeniem przeciwko zagięciu cewnika - 1 szt.
Igła do nakłucia i przepłukania komory portu 22 G - 1 szt.
Tunelizator - 1 szt.
Igła Seldingera z portem bocznym posiadającym śluzę redukującą ryzyko zatoru powietrznego 18Gx 70 mm – 1 szt.
Strzykawka trzyczęściowa Luer Lock 20ml – 1 szt.
Strzykawka trzyczęściowa Luer Lock 10ml  – 1 szt.
Strzykawka trzyczęściowa  Luer Slip 10 ml – 2 szt.
Igła G18 1,20x40 mm – 1 szt.
Igła G23 0,60 x 30 mm– 1 szt.
Miska 26-28 x 23-26 x 4-6cm
Kleszczyki anatomiczne zagięte 12-13 cm - 1 szt.
Miska 13-14 x 12 x 4-6 cm
Imadło Mayo Hegar proste 14 cm – 1 szt.
Kleszczyki metalowe zagięte 12-13 cm – 3 szt.
Pęseta chirurgiczna 14-15 cm – 1 szt.
Hak do ran Roux 17 cm - 1 szt.
Nożyczki Metzenbaum zakrzywione 14-15cm – 1 szt.
Skalpel jednorazowy bezpieczny 11 – 1 szt.
Chusta 75 x 90 cm, samoprzylepna - 3 szt.
Nić monofilamentowa barwiona wchłanialna 60-90 dni z igłą tnącą 3/8 koła 24"</t>
  </si>
  <si>
    <t>Załącznik nr 2.18 do SWZ</t>
  </si>
  <si>
    <t>Zadanie nr 18- Jednorazowe narzędzia chirurgiczne</t>
  </si>
  <si>
    <t>Załącznik nr 2.19 do SWZ</t>
  </si>
  <si>
    <t>Zadanie nr 19- Cewniki do hemodializy</t>
  </si>
  <si>
    <t xml:space="preserve">Zestaw do cewnikowania tętnic metodą Seldingera. W skład zestawu wchodzi: cewnik wykonany z PEBA 18Ga/23cm lub 18Ga/16cm do wyboru z niskoprofilowanymi skrzydełkami mocującymi i przedłużaczem z przesuwanym zaciskiem, igła punkcyjna z końcówką kodowaną kolorem w rozm. 18G/7cm, prowadnik typu J/prosty  rozm. 0,025'x45-60cm w Arrow Advancerze. </t>
  </si>
  <si>
    <t>Maski anestetyczne z PCV  zapachowe z zaworem bez pierścienia mocującego, z regulacją ciśnienia mankietu w miętowym kolorze, w siedmiu rozmiarach 1,2,3 i trzech zapachach: wiśniowym, truskawkowym lub waniliowym, rozmiary oznaczone kolorystycznie,produkt jednorazowego użytku. Mikrobiologicznie czyste. Pakowany pojedynczo.</t>
  </si>
  <si>
    <t>Maska pediatryczna z drenem do podawania wysokich stężeń tlenu. Maska przeznaczona dla dzieci do podawania tlenu o wysokim stężeniu. Wykonana z miękkiego, plastycznego, przeziernego PCV. Posiada metalową blaszkę mocującą na nos, która pozwala na szczelne dopasowanie maski do twarzy pacjenta. Dodatkowe cechy: rozmiar uniwersalny dla dzieci, rezerwuar tlenowy,otwory boczne z zastawkami,mocowanie za pomocą gumki z możliwością regulacji,w zestawie odłączalny, przezroczysty wielokanalikowy dren tlenowy o przekroju gwiazdkowym (niezałamujący się) i długości 2,1m, końcówka standardowa. Produkt jednorazowego użytku. Mikrobiologicznie czysty. Pakowany pojedynczo, opakowanie zbiorcze – 40 szt.</t>
  </si>
  <si>
    <t>Maska z drenem do podawania wysokich stężeń tlenu. Maska przeznaczona dla osób dorosłych do podawania tlenu o wysokim stężeniu. Wykonana z miękkiego, plastycznego, przeziernego polipropylenu, całkowicie pozbawionego PCV (nie zawiera ftalanów). Posiada elastomerowy, bezciśnieniowy, termoplastyczny mankiet uszczelniający z podwójnym podbródkiem, ściśle obejmujący twarz łącznie z brodą. Dodatkowe cechy: rozmiar uniwersalny dla dorosłych, rezerwuar tlenowy,otwory boczne z zastawkami, mocowanie za pomocą gumki z możliwością regulacji,wyprofilowany zachyłek nosowy, pozbawiona blaszki (możliwość stosowania w środowisku MRI), w zestawie odłączalny, przezroczysty wielokanalikowy dren tlenowy o przekroju gwiazdkowym (niezałamujący się) i długości 2,1m, końcówka standardowa.</t>
  </si>
  <si>
    <t>Załącznik nr 2.20 do SWZ</t>
  </si>
  <si>
    <t>Zadanie 20 - Drobny sprzęt anestezjologiczny, wspomagający oddychanie</t>
  </si>
  <si>
    <t>Załącznik nr 2.21 do SWZ</t>
  </si>
  <si>
    <t>Zadanie 21- Maski krtaniowe</t>
  </si>
  <si>
    <t>FORMULARZ  CENOWY zmiana 1</t>
  </si>
  <si>
    <t>Cewnik do hemodializy - 2 światłowy długość 16 i 20 cm. Cewnik impregnowany powłoką bakteriobójczą, która w sposób statycznie znamienny hamuje kolonizację na cewnikach oraz zmniejsza częstość zakażeń wynikających z kaniulacji żył centralnych, umożliwiającą wprowadzenie prowadnika bez rozłączania igły od strzykawki  12F typu Arrow lub równoważny. Zamawiający wymaga ramion prostych</t>
  </si>
  <si>
    <t>Kaniula do podawania tlenu przez nos tzw. ”wąsy tlenowe” końcówki do nosa proste, dla dorosłych. Długość drenu 420 cm, zakończony standardowym złączem do tlenu. Pakowany pojedynczo, na każdym opakowaniu jednostkowym data ważności i numer serii, nr katalogowy. Bez zawartości lateksu i ftalanów DEHP. Zamawiający zgodzi się na zaoferowanie wąsów tlenowych o długości 5 m pod warunkiem zachowania pozostałych parametrów SWZ</t>
  </si>
  <si>
    <t>Cewnik do podawania tlenu przez nos tzw. „wąsy tlenowe” końcówki do nosa proste dla dorosłych Długość drenu 210 cm zakończony standardowym złączem do tlenu. Pakowany pojedynczo, na każdym opakowaniu jednostkowym data ważności i numer serii. Zamawiający dopuści cewnik do podawania tlenu przez nos o długości 200cm</t>
  </si>
  <si>
    <t>Obwód oddechowy do respiratora, PCV, 2 rury gładkie wewn. dług. 180 cm, Łącznik Y, pakowany pojedynczo, biologiczny czysty, średnica 22 mm. Wymagana deklaracja producenta obwodów, że oddechowe mogą być stosowane do 7 dni. Zamawiający zgodzi się na zaoferowanie obwodu sterylnego, spełniającego pozostałe wymagania. Zamawiający dopuści  obwód z rurami długości 200cm przy zachowaniu pozostałych parametrów wskazanych w SWZ</t>
  </si>
  <si>
    <t>Dotyczy poz. 2:</t>
  </si>
  <si>
    <t>1. oferowane zestawy do czynnego i biernego drenażu klatki piersiowej, powinny posiadać skalę z podziałką pediatryczną z możliwością dokonywania na niej zapisów, co czyni te zestawy uniwersalnymi do wykorzystania zarówno u dorosłych jak i u dzieci - przy spełnieniu wszelkich pozostałych wymogów SWZ</t>
  </si>
  <si>
    <t>2. oferowane zestawy do czynnego i biernego drenażu klatki piersiowej, powinny posiadać uszczelnioną komorę wodną oddzieloną od zdrenowanego płynu, do zminimalizowania wzrostu ciśnienia hydrostatycznego oraz otwór odprowadzający powietrze lub połączenie do źródła kontrolowanego ssania - przy spełnieniu wszelkich pozostałych wymogów SWZ</t>
  </si>
  <si>
    <t>3. Zamawiający dopuszcza Zestaw jednorazowego użytku z czterema komorami do drenażu klatki piersiowej do stosowania przy wykorzystaniu siły grawitacji lub kontrolowanego ssania; komora zbiorcza z poliwęglanów o pojemności 2500ml, składająca się z trzech części dla sekwencyjnego napełniania, z pediatrycznym stopniowaniem skali (co 1ml do 20ml )  oraz z powierzchnią umożliwiającą nanoszenie notatek; Miękki monoprenowy przewód (bezlateksowy) umożliwiający użycie zacisku rolkowego do odprowadzenia i przemieszczania wydzieliny w drenie, typu Roller Milker, samouszczelniający się przy pobieraniu próbek zdrenowanego płynu. Obejmuje także bezigłowy port do pobierania próbek; Przewód zaopatrzony w mechanizm zapobiegający załamaniu i skręcaniu się drenu; Zawór ręczny z filtrem antybakteryjnym oraz pokrywą zabezpieczającą w celu kontroli nadmiaru podciśnienia; Automatyczny zawór upustowy ciśnienia, uwalniający powietrze w przypadku nadmiaru dodatniego ciśnienia; System antyrefluksowy zapewniający pozostanie wody w komorze, służący zabezpieczeniu zastawki podwodnej, nawet wówczas, gdy zestaw ulegnie przewróceniu; Wbudowany statyw podłogowy, haki łóżkowe oraz uchwyty w celu łatwiejszego umieszczenia zestawu oraz jego transportu; Komora kontrolna, umożliwiająca podgląd wartości podciśnienia w klatce piersiowej w zakresie od 0-25cm H20, co zapewnia precyzyjną kontrolę nad efektywnym poziomem ssania; Mechaniczny regulator ssania pozwala kontrolować ssanie bez potrzeby dodawania lub usuwania wody; Produkt bezlateksowy, sterylny</t>
  </si>
  <si>
    <t>4. oferowane zestawy do czynnego i biernego drenażu klatki piersiowej, powinny posiadać w pełni przeźroczystą z każdej strony komorę zbiorczą, przy spełnieniu wszelkich pozostałych wymóg SWZ</t>
  </si>
  <si>
    <t>Papier rejestrujący do defibrylatora wymiary: 50 mm x 30 m. Kolor nadruku zielony, nadruk do wewnatrz, z marginesem. Opakowanie 1 rolka. Średnica gilzy 16 mm. Kompatybilny z urzadzeniem Physio- Control Lifepak 20 E będącym na wyposazeniu Zamawiającego. Zamawiający dopuszcza papier do defibrylatora z nadrukiem w kolorze szarym, przy pozostałych parametrach bez zmian. Zamawiający dopuszcza papier oryginalny do defibrylatora Lifepak 20E pakowanego po 3 szt z jednoczesnym przeliczeniem wymaganych ilości na 34op. Zamawiający dopuści papier z czerwonym kolorem nadruku przy zachowaniu pozostałych warunków opisanych w SWZ</t>
  </si>
  <si>
    <t>Dotyczy pozycji 1- Zamaiwający dopuszcza:</t>
  </si>
  <si>
    <t>Port żylny, jednokomorowy, kształt delty, możliwość prowadzenia długotrwałej chemioterapii, do pobierania krwi, leków i żywienia pozajelitowego, nie wykluczający wykonywania badań TK i MR do 3T, z możliwością wspomaganego podawania kontrastu do w/w badań do 325psi (przepływ 5ml/s) rozmiar mały 29x22mm, waga 5g, średnica membrany 10,8 mm, wysokość 11,3 mm, rozmiar standardowy 26x33mm, waga 8g, średnica membrany 13,0mm, wysokość  13,7mm, z cewnikiem silnikowym 6,5F, długość cewnika 500 mm, z oznakowaną na cewniku długością (oznakowanie co 1 cm, opis co 5 cm), o atraumatycznym, zaokrąglonym zakończeniu. Akcesoria wprowadzające:
	plastikowy łącznik do połączenia portu z cewnikiem z zabezpieczeniem przeciwko zagięciu się cewnika - 2 szt.
	igła prosta do przepłukania portu– 1 szt.
	igła Seldingera typu V z zastawką boczną eliminującą ryzyko zatoru powietrznego 18G x 70 mm – 1 szt.
	tunelizator o tępych zakończeniach – 1 szt.
	koszulka rozrywalna z rozszerzaczem naczynia 7F – 1 szt.
	drut prowadnik J 0,035” 70 cm w podajniku posiadającym specjalne wyżłobienie umożliwiające wprowadzenie do igły jedną ręką, podajnik z blokadą zabezpieczającą drut przed wysunięciem z aplikatora – 1 szt.
	strzykawka Luer Slip 20ml – 1 szt.
	strzykawka Luer Lock 10ml – 2 szt.
	strzykawka Luer Slip 10ml – 2 szt.
	igła G18, 1,20x40 mm – 1 szt.
	igła G22, 0,7x30mm – 1 szt.
	imadło typu Mayo Hegar proste 14-15 cm – 1 szt.
	hak do ran metalowy typu Senn 16 cm – 1 szt.
	pęseta chirurgiczna 14-15 cm – 1 szt.
	kleszczyki metalowe zagięte anatomiczne 12,5cm– 2szt.
	nożyczki typu Metzbaum zagięte 18-19 cm – 1 szt.
	kleszczyki typu Birkett, wygięte - 1 szt.
	skalpel bezpieczny fig. 11 – 1 szt.
	serweta min. 75 x 75 cm, samoprzylepna – 1 szt.
	serweta min. 75 x 90 cm, samoprzylepna - 2 szt.
	serweta 149 x 180 cm (+/- 5cm), samoprzylepna–1 szt.
	miska przezroczysta 150 ml – 1 szt.- zestaw do mycia
	kleszczyki proste plastikowe 20-24 cm – 1 szt. 
	zestaw do mycia
	gazik, wielkość śliwki – 5 szt. - zestaw do mycia
	rękawiczki rozmiar 7,5-8 – 1 para – zestaw do mycia
	nić wchłanialna 56 dni, monofilament, 50% początkowej siły podtrzymywania tkankowego po 6 - 7 dniach od zaimplantowania, długość 70cm, USP 3/0 z igłą odwrotnie tnącą 3/8 koła 24mm
	nić niewchłanialna, skórna, monofilament, długość 70 cm, USP 3/0 z igłą odwrotnie tnącą 3/8 koła 19mm
	kompres 7,5x7,5 cm 8 warstw – 20 szt.
	kompres 10 x 10 cm 8 warstw - 10 szt. - opatrunek pooperacyjny paroprzepuszczalny przezroczysty 9 cm x 10-15 cm – 1 szt.
	opatrunek pooperacyjny paroprzepuszczalny przezroczysty 5x7-8cm – 1 szt.
	rękaw USG 122x13cm (sterylny żel 20g, 2 gumki do umocowania rękawa na głowicy) - 1 komplet
	rzep na sondę USG 2 x 30 cm - 2 szt.
	miska na wszystkie elementy zestawu – 1 szt.
	fartuch rozmiar XL – 2 szt.
	serweta dwuwarstwowa na stolik i zawinięcia zestawu min 100-150cm – 1szt.
Wszystkie elementy zestawu (włącznie z portem) zapakowane w jedno opakowanie typu papier-folia zawierające min. 2 etykiety samoprzylepne umożliwiające identyfikację numeru katalogowego oraz numeru serii zestawu. Zestaw do mycia zapakowany w osobne opakowanie typu papier folia, ułożony na górze zestawu. Zestaw zawiera komplet dokumentów dla pacjenta: kartę pacjenta oraz książeczkę portu w języku polskim.</t>
  </si>
  <si>
    <t>Zamknięty system do nieinwazyjnego pomiaru ciśnienia śródbrzusznego metodą manometryczną ( fabrycznie połączony zestaw do godzinowej zbiórki moczu z linią pomiarową, sterylny, w jednym opakowaniu co zapewnia utrzymanie systemu zamkniętego), 20 ml dren manometryczny wyposażony w filtr biologiczny, umieszczony pomiędzy cewnikiem foley, a zestawem do godzinowej zbiórki moczu, zapewniający właściwe odpowietrzenie. Zastawka antyzwrotna wbudowana w łącznik zapobiega cofaniu się moczu z zestawu do godzinowej zbiórki moczu do linii pomiarowej. Zintegrowany zacisk drenu pozwalający na wyrównanie ciśnień i precyzyjny odczyt wartości ciśnienia śródbrzusznego, bezigłowy port do pobierania próbek, linia pomiarowa wyskalowana w mm Hg, czas użycia do 7 dni. Zamawiający dopuszcza zestaw, który nie jest fabrycznie połączony, pakowanego osobno, pozostałe cechy SWZ bez zmian</t>
  </si>
  <si>
    <t>FORMULARZ  CENOWY zmiana</t>
  </si>
  <si>
    <t>Jałowy zestaw do procedur inwazyjnych zawierający:
• Serwetę na stół narzędziowy 120x95cm będącą jednocześnie opakowaniem zestawu,
• Kompres z włókniny 7,5x7,5 cm – 10 szt
• Imadło chirurgiczne typu Mayo-Hegar 12 cm
• Serwetę 100x150 cm z otworem przylepnym śr. 10 cm
• Pojemnik plastikowy przeźroczysty 120 ml
• Fartuch chirurgiczny barierowy w rozmiarze L
• Tupfery z gazy No. 4 – 3 szt
• Strzykawka 20 ml typu Luer
• Kleszczyki plastikowe proste 19 cm
Całość zapakowana w przeźroczystym worku z zaznaczonym miejscem otwarcia. Zamawiający dopuści kleszczyki plastikowe proste 18cm. Zamawiający dopuści zestaw zapakowany w rękaw papierowo-foliowy. Zamawiający dopuści możliwość zaoferowania jałowego zestawu do procedur inwazyjnych zgodnego z artykułem 2 ust.10 oraz artykułem 22 Rozporządzenia Parlamentu Europejskiego i Rady (UE) 2017/745 z dnia 5 kwietnia 2017 r. w sprawie wyrobów medycznych (MDR) z późniejszymi zmianami oraz ustawą z dnia 7 kwietnia 2022 r. o wyrobach medycznych z późniejszymi zmianami w tym artykułem 2 ust. 37 posiadającego w swoim składzie dodatkowo:
- ostrze skalpela nr 11 – 1 szt.
- opatrunek przeźroczysty na rany pooperacyjne 10 x 15 cm – 1 szt.
Pozostałe parametry oraz skład zestawu zgodnie z SWZ</t>
  </si>
  <si>
    <t>Jałowy zestaw do znieczulenia przewodowego zawierający:
• serwetę nieprzylepną 75x75 cm (opakowanie zestawu)
• serwetę epiduralną przylepną 60x75 cm z otworem przylepnym 10x10cm
• pojemnik plastikowy przeźroczysty 120 ml
• tupfer z gazy No. 4 – 4 szt
• kompres z włókniny 10x10 cm – 4 szt
• opatrunek na ranę operacyjną 7,2x5 cm
• kleszczyki plastikowe proste 19 cm
• igłę iniekcyjną 25G 0,5x40 mm
• strzykawkę 2 ml typu Luer 
• strzykawkę 5 ml typu Luer 
• igłę iniekcyjną 18=1,2 Gauge = 40 mm = 1 ½” mm = inch. Całość zapakowana w osobne opakowanie. Tak, Zamawiający dopuści możliwość zaoferowania jałowego zestawu do znieczulenia przewodowego zgodnego z artykułem 2 ust.10 oraz artykułem 22 Rozporządzenia Parlamentu Europejskiego i Rady (UE) 2017/745 z dnia 5 kwietnia 2017 r. w sprawie wyrobów medycznych (MDR) z późniejszymi zmianami oraz ustawą z dnia 7 kwietnia 2022 r. o wyrobach medycznych z późniejszymi zmianami w tym artykułem 2 ust. 37 posiadającego w swoim składzie:
- tupfer z gazy No. 4 – 6 szt. zamiast 4 szt.
- kompres z włókniny 10x10 cm – 3 szt. zamiast 4 szt.
- igłę iniekcyjną 18G, 1,2 x 40 mm zamiast 18=1,2 Gauge = 40 mm = 1 ½” mm = inch.
Pozostałe parametry oraz skład zestawu zgodnie z SWZ</t>
  </si>
  <si>
    <t>Określenie przedmiotu zamówienia*</t>
  </si>
  <si>
    <t>Kleszczyki anatomiczne proste typu PEAN dł. 14cm-15cm. Jednorazowe, sterylne, pakowane pojedynczo. Zamawiający oczekuje zaoferowania narzędzi metalowych jednorazowego użytku posiadających symbol graficzny „do jednorazowego użycia” umieszczony w sposób trwały po min. jednej stronie narzędzia. Zamawiający oczekuje zaoferowania narzędzi metalowych jednorazowego użytku wykonanych ze stali nierdzewnej, których opakowanie papierowo-foliowe wyposażone jest w samoprzylepną etykietę kontrolną z możliwością wklejenia do dokumentacji medycznej. Zamawiający oczekuje zaoferowania narzędzi metalowych jednorazowego użytku ze stali nierdzewnej, których część chwytna oznaczona jest kolorystycznie odróżniając je jednoznacznie od narzędzi wielorazowego użytku. Zamawiający oczekuje złożenia odpowiedniego certyfikatu o nietoksyczności farby użytej do oznaczenia narzędzi kolorem. Zamawiający oczekuje złożenia odpowiedniego certyfikatu o nietoksyczności farby użytej do oznaczenia narzędzi kolorem. Zamawiający oczekuje zaoferowania narzędzi metalowych jednorazowego użytku należących do klasy medycznej IIa reguła 6</t>
  </si>
  <si>
    <t>Kleszczyki do trzymania igły/ imadło metalowe jednorazowego użytku wykonane ze stali nierdzewnej, dł. 15cm. Jednorazowego użytku, produkt jałowy (sterylny). Przeznaczone do trzymania igły podczas zabiegów. Wykonane z matowionej stali, która nie odbija światła Pakowane oddzielnie w torebkę papierowo-foliową. Zamawiający dopuści możliwość zaoferowania kleszczyków do trzymania igły o długości 14cm. Tak, Zamawiający dopuści możliwość zaoferowania kleszczyków do trzymania igły o długości 16cm. Zamawiający oczekuje zaoferowania narzędzi metalowych jednorazowego użytku posiadających symbol graficzny „do jednorazowego użycia” umieszczony w sposób trwały po min. jednej stronie narzędzia. Zamawiający oczekuje zaoferowania narzędzi metalowych jednorazowego użytku wykonanych ze stali nierdzewnej, których opakowanie papierowo-foliowe wyposażone jest w samoprzylepną etykietę kontrolną z możliwością wklejenia do dokumentacji medycznej. Zamawiający oczekuje zaoferowania narzędzi metalowych jednorazowego użytku ze stali nierdzewnej, których część chwytna oznaczona jest kolorystycznie odróżniając je jednoznacznie od narzędzi wielorazowego użytku. Zamawiający oczekuje złożenia odpowiedniego certyfikatu o nietoksyczności farby użytej do oznaczenia narzędzi kolorem. Zamawiający oczekuje złożenia odpowiedniego certyfikatu o nietoksyczności farby użytej do oznaczenia narzędzi kolorem. Zamawiający oczekuje zaoferowania narzędzi metalowych jednorazowego użytku należących do klasy medycznej IIa reguła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</si>
</sst>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quot; &quot;* #,##0&quot;    &quot;;&quot;-&quot;* #,##0&quot;    &quot;;&quot; &quot;* &quot;-&quot;??&quot;    &quot;"/>
    <numFmt numFmtId="165" formatCode="#,##0.00&quot; &quot;;&quot;-&quot;#,##0.00&quot; &quot;"/>
    <numFmt numFmtId="166" formatCode="#,##0&quot; &quot;;&quot;-&quot;#,##0&quot; &quot;"/>
    <numFmt numFmtId="167" formatCode="#,##0.00&quot; zł&quot;"/>
  </numFmts>
  <fonts count="38" x14ac:knownFonts="1">
    <font>
      <sz val="11"/>
      <color theme="1"/>
      <name val="Calibri"/>
      <family val="2"/>
      <charset val="238"/>
      <scheme val="minor"/>
    </font>
    <font>
      <sz val="10"/>
      <color indexed="8"/>
      <name val="Arial"/>
      <family val="2"/>
      <charset val="238"/>
    </font>
    <font>
      <b/>
      <sz val="10"/>
      <color indexed="8"/>
      <name val="Arial"/>
      <family val="2"/>
      <charset val="238"/>
    </font>
    <font>
      <sz val="10"/>
      <color theme="1"/>
      <name val="Arial"/>
      <family val="2"/>
      <charset val="238"/>
    </font>
    <font>
      <b/>
      <sz val="10"/>
      <color theme="1"/>
      <name val="Arial"/>
      <family val="2"/>
      <charset val="238"/>
    </font>
    <font>
      <b/>
      <sz val="10"/>
      <name val="Arial"/>
      <family val="2"/>
      <charset val="238"/>
    </font>
    <font>
      <sz val="10"/>
      <color rgb="FFFF0000"/>
      <name val="Arial"/>
      <family val="2"/>
      <charset val="238"/>
    </font>
    <font>
      <b/>
      <sz val="10"/>
      <color rgb="FFFF0000"/>
      <name val="Arial"/>
      <family val="2"/>
      <charset val="238"/>
    </font>
    <font>
      <sz val="10"/>
      <name val="Arial"/>
      <family val="2"/>
      <charset val="238"/>
    </font>
    <font>
      <b/>
      <i/>
      <sz val="10"/>
      <color rgb="FFFF0000"/>
      <name val="Arial"/>
      <family val="2"/>
      <charset val="238"/>
    </font>
    <font>
      <b/>
      <sz val="12"/>
      <color indexed="8"/>
      <name val="Arial"/>
      <family val="2"/>
      <charset val="238"/>
    </font>
    <font>
      <sz val="8"/>
      <color indexed="8"/>
      <name val="Arial"/>
      <family val="2"/>
      <charset val="238"/>
    </font>
    <font>
      <sz val="8"/>
      <color theme="1"/>
      <name val="Arial"/>
      <family val="2"/>
      <charset val="238"/>
    </font>
    <font>
      <sz val="11"/>
      <color theme="1"/>
      <name val="Calibri"/>
      <family val="2"/>
      <charset val="238"/>
      <scheme val="minor"/>
    </font>
    <font>
      <sz val="10"/>
      <color rgb="FF3C3D3E"/>
      <name val="Arial"/>
      <family val="2"/>
      <charset val="238"/>
    </font>
    <font>
      <sz val="10"/>
      <color indexed="8"/>
      <name val="Arial"/>
      <family val="2"/>
    </font>
    <font>
      <b/>
      <sz val="10"/>
      <name val="Arial"/>
      <family val="2"/>
    </font>
    <font>
      <b/>
      <sz val="8"/>
      <color indexed="8"/>
      <name val="Arial"/>
      <family val="2"/>
      <charset val="238"/>
    </font>
    <font>
      <b/>
      <sz val="8"/>
      <color theme="1"/>
      <name val="Arial"/>
      <family val="2"/>
      <charset val="238"/>
    </font>
    <font>
      <b/>
      <sz val="8"/>
      <name val="Arial"/>
      <family val="2"/>
      <charset val="238"/>
    </font>
    <font>
      <sz val="10"/>
      <color rgb="FF000000"/>
      <name val="Arial"/>
      <family val="2"/>
      <charset val="238"/>
    </font>
    <font>
      <sz val="9.5"/>
      <name val="Arial"/>
      <family val="2"/>
      <charset val="238"/>
    </font>
    <font>
      <sz val="8"/>
      <color rgb="FF3C3D3E"/>
      <name val="Arial"/>
      <family val="2"/>
      <charset val="238"/>
    </font>
    <font>
      <b/>
      <sz val="8"/>
      <color rgb="FF3C3D3E"/>
      <name val="Arial"/>
      <family val="2"/>
      <charset val="238"/>
    </font>
    <font>
      <sz val="8"/>
      <name val="Calibri"/>
      <family val="2"/>
      <charset val="238"/>
      <scheme val="minor"/>
    </font>
    <font>
      <sz val="9"/>
      <name val="Arial"/>
      <family val="2"/>
      <charset val="238"/>
    </font>
    <font>
      <b/>
      <sz val="9"/>
      <name val="Arial"/>
      <family val="2"/>
      <charset val="238"/>
    </font>
    <font>
      <sz val="9"/>
      <color indexed="8"/>
      <name val="Arial"/>
      <family val="2"/>
      <charset val="238"/>
    </font>
    <font>
      <sz val="9"/>
      <color theme="1"/>
      <name val="Calibri"/>
      <family val="2"/>
      <charset val="238"/>
      <scheme val="minor"/>
    </font>
    <font>
      <sz val="9"/>
      <color indexed="8"/>
      <name val="Arial"/>
      <family val="2"/>
    </font>
    <font>
      <sz val="8"/>
      <name val="Arial"/>
      <family val="2"/>
      <charset val="238"/>
    </font>
    <font>
      <b/>
      <sz val="9"/>
      <color indexed="8"/>
      <name val="Arial"/>
      <family val="2"/>
      <charset val="238"/>
    </font>
    <font>
      <sz val="9"/>
      <color theme="1"/>
      <name val="Arial"/>
      <family val="2"/>
      <charset val="238"/>
    </font>
    <font>
      <sz val="10"/>
      <color theme="9" tint="-0.249977111117893"/>
      <name val="Arial"/>
      <family val="2"/>
      <charset val="238"/>
    </font>
    <font>
      <b/>
      <sz val="10"/>
      <color theme="9" tint="-0.249977111117893"/>
      <name val="Arial"/>
      <family val="2"/>
      <charset val="238"/>
    </font>
    <font>
      <sz val="11"/>
      <color theme="9" tint="-0.249977111117893"/>
      <name val="Calibri"/>
      <family val="2"/>
      <charset val="238"/>
      <scheme val="minor"/>
    </font>
    <font>
      <b/>
      <sz val="8"/>
      <color theme="9" tint="-0.249977111117893"/>
      <name val="Arial"/>
      <family val="2"/>
      <charset val="238"/>
    </font>
    <font>
      <b/>
      <sz val="9"/>
      <color theme="9" tint="-0.249977111117893"/>
      <name val="Arial"/>
      <family val="2"/>
      <charset val="238"/>
    </font>
  </fonts>
  <fills count="6">
    <fill>
      <patternFill patternType="none"/>
    </fill>
    <fill>
      <patternFill patternType="gray125"/>
    </fill>
    <fill>
      <patternFill patternType="solid">
        <fgColor theme="0"/>
        <bgColor indexed="64"/>
      </patternFill>
    </fill>
    <fill>
      <patternFill patternType="solid">
        <fgColor indexed="9"/>
        <bgColor auto="1"/>
      </patternFill>
    </fill>
    <fill>
      <patternFill patternType="solid">
        <fgColor theme="4" tint="0.59999389629810485"/>
        <bgColor indexed="64"/>
      </patternFill>
    </fill>
    <fill>
      <patternFill patternType="solid">
        <fgColor rgb="FFFFFFFF"/>
        <bgColor indexed="64"/>
      </patternFill>
    </fill>
  </fills>
  <borders count="51">
    <border>
      <left/>
      <right/>
      <top/>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style="thin">
        <color indexed="9"/>
      </bottom>
      <diagonal/>
    </border>
    <border>
      <left style="thin">
        <color indexed="9"/>
      </left>
      <right style="medium">
        <color indexed="8"/>
      </right>
      <top/>
      <bottom style="thin">
        <color indexed="9"/>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style="thin">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style="thin">
        <color indexed="64"/>
      </right>
      <top style="thin">
        <color indexed="8"/>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8"/>
      </left>
      <right style="thin">
        <color indexed="8"/>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9"/>
      </left>
      <right/>
      <top/>
      <bottom style="thin">
        <color indexed="9"/>
      </bottom>
      <diagonal/>
    </border>
    <border>
      <left/>
      <right/>
      <top/>
      <bottom style="thin">
        <color indexed="9"/>
      </bottom>
      <diagonal/>
    </border>
    <border>
      <left style="thin">
        <color indexed="9"/>
      </left>
      <right/>
      <top/>
      <bottom/>
      <diagonal/>
    </border>
    <border>
      <left/>
      <right style="thin">
        <color indexed="8"/>
      </right>
      <top style="thin">
        <color indexed="8"/>
      </top>
      <bottom/>
      <diagonal/>
    </border>
    <border>
      <left style="thin">
        <color indexed="64"/>
      </left>
      <right style="thin">
        <color indexed="64"/>
      </right>
      <top/>
      <bottom/>
      <diagonal/>
    </border>
    <border>
      <left style="thin">
        <color indexed="64"/>
      </left>
      <right/>
      <top/>
      <bottom/>
      <diagonal/>
    </border>
    <border>
      <left style="thin">
        <color indexed="10"/>
      </left>
      <right/>
      <top/>
      <bottom/>
      <diagonal/>
    </border>
    <border>
      <left style="thin">
        <color indexed="8"/>
      </left>
      <right style="thin">
        <color indexed="8"/>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s>
  <cellStyleXfs count="2">
    <xf numFmtId="0" fontId="0" fillId="0" borderId="0"/>
    <xf numFmtId="44" fontId="13" fillId="0" borderId="0" applyFont="0" applyFill="0" applyBorder="0" applyAlignment="0" applyProtection="0"/>
  </cellStyleXfs>
  <cellXfs count="520">
    <xf numFmtId="0" fontId="0" fillId="0" borderId="0" xfId="0"/>
    <xf numFmtId="0" fontId="3" fillId="0" borderId="0" xfId="0" applyFont="1"/>
    <xf numFmtId="0" fontId="1" fillId="3" borderId="4" xfId="0" applyFont="1" applyFill="1" applyBorder="1" applyAlignment="1">
      <alignment horizontal="left" vertical="top" wrapText="1"/>
    </xf>
    <xf numFmtId="49" fontId="1" fillId="3" borderId="4" xfId="0" applyNumberFormat="1" applyFont="1" applyFill="1" applyBorder="1" applyAlignment="1">
      <alignment horizontal="center" vertical="center"/>
    </xf>
    <xf numFmtId="0" fontId="1" fillId="3" borderId="4" xfId="0" applyFont="1" applyFill="1" applyBorder="1" applyAlignment="1">
      <alignment vertical="top" wrapText="1"/>
    </xf>
    <xf numFmtId="0" fontId="4" fillId="0" borderId="0" xfId="0" applyFont="1"/>
    <xf numFmtId="0" fontId="1" fillId="0" borderId="0" xfId="0" applyFont="1" applyAlignment="1">
      <alignment vertical="center"/>
    </xf>
    <xf numFmtId="0" fontId="1" fillId="2" borderId="0" xfId="0" applyFont="1" applyFill="1" applyAlignment="1">
      <alignment vertical="top" wrapText="1"/>
    </xf>
    <xf numFmtId="0" fontId="1" fillId="0" borderId="0" xfId="0" applyFont="1"/>
    <xf numFmtId="0" fontId="3" fillId="0" borderId="0" xfId="0" applyFont="1" applyAlignment="1">
      <alignment vertical="center"/>
    </xf>
    <xf numFmtId="0" fontId="3" fillId="0" borderId="0" xfId="0" applyFont="1" applyAlignment="1">
      <alignment vertical="top" wrapText="1"/>
    </xf>
    <xf numFmtId="0" fontId="3" fillId="0" borderId="1" xfId="0" applyFont="1" applyBorder="1" applyAlignment="1">
      <alignment horizontal="center"/>
    </xf>
    <xf numFmtId="0" fontId="3" fillId="2" borderId="1" xfId="0" applyFont="1" applyFill="1" applyBorder="1" applyAlignment="1">
      <alignment vertical="top" wrapText="1"/>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2" borderId="3" xfId="0" applyFont="1" applyFill="1" applyBorder="1" applyAlignment="1">
      <alignment horizontal="center" vertical="center"/>
    </xf>
    <xf numFmtId="49" fontId="3" fillId="2" borderId="3" xfId="0" applyNumberFormat="1" applyFont="1" applyFill="1" applyBorder="1" applyAlignment="1">
      <alignment horizontal="center" vertical="center"/>
    </xf>
    <xf numFmtId="9" fontId="3" fillId="2" borderId="3" xfId="0" applyNumberFormat="1" applyFont="1" applyFill="1" applyBorder="1" applyAlignment="1">
      <alignment horizontal="center" vertical="center"/>
    </xf>
    <xf numFmtId="0" fontId="3" fillId="2" borderId="19" xfId="0" applyFont="1" applyFill="1" applyBorder="1" applyAlignment="1">
      <alignment horizontal="center" vertical="center"/>
    </xf>
    <xf numFmtId="49" fontId="3" fillId="2" borderId="4" xfId="0" applyNumberFormat="1" applyFont="1" applyFill="1" applyBorder="1" applyAlignment="1">
      <alignment horizontal="center" vertical="center"/>
    </xf>
    <xf numFmtId="9" fontId="3" fillId="2" borderId="4" xfId="0" applyNumberFormat="1" applyFont="1" applyFill="1" applyBorder="1" applyAlignment="1">
      <alignment horizontal="center" vertical="center"/>
    </xf>
    <xf numFmtId="0" fontId="3" fillId="0" borderId="6" xfId="0" applyFont="1" applyBorder="1" applyAlignment="1">
      <alignment horizontal="center"/>
    </xf>
    <xf numFmtId="0" fontId="4" fillId="2" borderId="6" xfId="0" applyFont="1" applyFill="1" applyBorder="1" applyAlignment="1">
      <alignment horizontal="center" vertical="top" wrapText="1"/>
    </xf>
    <xf numFmtId="0" fontId="3" fillId="0" borderId="7" xfId="0" applyFont="1" applyBorder="1" applyAlignment="1">
      <alignment horizontal="center" vertical="center"/>
    </xf>
    <xf numFmtId="2" fontId="4" fillId="0" borderId="11" xfId="0" applyNumberFormat="1" applyFont="1" applyBorder="1" applyAlignment="1">
      <alignment horizontal="center" vertical="center"/>
    </xf>
    <xf numFmtId="0" fontId="4" fillId="0" borderId="0" xfId="0" applyFont="1" applyAlignment="1">
      <alignment vertical="top"/>
    </xf>
    <xf numFmtId="0" fontId="3" fillId="0" borderId="0" xfId="0" applyFont="1" applyAlignment="1">
      <alignment horizontal="center" vertical="center"/>
    </xf>
    <xf numFmtId="2" fontId="3" fillId="0" borderId="0" xfId="0" applyNumberFormat="1" applyFont="1" applyAlignment="1">
      <alignment horizontal="center" vertical="center"/>
    </xf>
    <xf numFmtId="0" fontId="3" fillId="0" borderId="0" xfId="0" applyFont="1" applyAlignment="1">
      <alignment vertical="top"/>
    </xf>
    <xf numFmtId="49" fontId="8" fillId="2" borderId="4" xfId="0" applyNumberFormat="1" applyFont="1" applyFill="1" applyBorder="1" applyAlignment="1">
      <alignment horizontal="center" vertical="center"/>
    </xf>
    <xf numFmtId="9" fontId="8" fillId="2" borderId="4" xfId="0" applyNumberFormat="1" applyFont="1" applyFill="1" applyBorder="1" applyAlignment="1">
      <alignment horizontal="center" vertical="center"/>
    </xf>
    <xf numFmtId="0" fontId="8" fillId="0" borderId="4" xfId="0" applyFont="1" applyBorder="1" applyAlignment="1">
      <alignment vertical="top" wrapText="1"/>
    </xf>
    <xf numFmtId="0" fontId="8" fillId="0" borderId="4" xfId="0" applyFont="1" applyBorder="1" applyAlignment="1">
      <alignment horizontal="left" vertical="top" wrapText="1"/>
    </xf>
    <xf numFmtId="49" fontId="2" fillId="4" borderId="12" xfId="0" applyNumberFormat="1" applyFont="1" applyFill="1" applyBorder="1" applyAlignment="1">
      <alignment horizontal="center" vertical="center" wrapText="1"/>
    </xf>
    <xf numFmtId="49" fontId="2" fillId="4" borderId="13" xfId="0" applyNumberFormat="1"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49" fontId="4" fillId="4" borderId="2" xfId="0" applyNumberFormat="1" applyFont="1" applyFill="1" applyBorder="1" applyAlignment="1">
      <alignment horizontal="center" vertical="top" wrapText="1"/>
    </xf>
    <xf numFmtId="2" fontId="4" fillId="4" borderId="2" xfId="0" applyNumberFormat="1" applyFont="1" applyFill="1" applyBorder="1" applyAlignment="1">
      <alignment horizontal="center" vertical="center" wrapText="1"/>
    </xf>
    <xf numFmtId="0" fontId="4" fillId="4" borderId="2" xfId="0" applyFont="1" applyFill="1" applyBorder="1" applyAlignment="1">
      <alignment horizontal="center" vertical="top" wrapText="1"/>
    </xf>
    <xf numFmtId="0" fontId="8" fillId="2" borderId="1" xfId="0" applyFont="1" applyFill="1" applyBorder="1" applyAlignment="1">
      <alignment vertical="top" wrapText="1"/>
    </xf>
    <xf numFmtId="2" fontId="3" fillId="0" borderId="0" xfId="0" applyNumberFormat="1" applyFont="1"/>
    <xf numFmtId="0" fontId="8" fillId="0" borderId="0" xfId="0" applyFont="1" applyAlignment="1">
      <alignment vertical="top" wrapText="1"/>
    </xf>
    <xf numFmtId="49" fontId="2" fillId="4" borderId="15" xfId="0" applyNumberFormat="1" applyFont="1" applyFill="1" applyBorder="1" applyAlignment="1">
      <alignment horizontal="center" vertical="center" wrapText="1"/>
    </xf>
    <xf numFmtId="0" fontId="3" fillId="0" borderId="0" xfId="0" applyFont="1" applyAlignment="1">
      <alignment horizontal="center"/>
    </xf>
    <xf numFmtId="9" fontId="1" fillId="3" borderId="4" xfId="0" applyNumberFormat="1" applyFont="1" applyFill="1" applyBorder="1" applyAlignment="1">
      <alignment horizontal="center" vertical="center"/>
    </xf>
    <xf numFmtId="4" fontId="1" fillId="3" borderId="15" xfId="0" applyNumberFormat="1" applyFont="1" applyFill="1" applyBorder="1" applyAlignment="1">
      <alignment horizontal="center" vertical="center"/>
    </xf>
    <xf numFmtId="0" fontId="1" fillId="3" borderId="20" xfId="0" applyFont="1" applyFill="1" applyBorder="1" applyAlignment="1">
      <alignment horizontal="center" vertical="center"/>
    </xf>
    <xf numFmtId="49" fontId="5" fillId="4" borderId="13" xfId="0" applyNumberFormat="1" applyFont="1" applyFill="1" applyBorder="1" applyAlignment="1">
      <alignment horizontal="center" vertical="center" wrapText="1"/>
    </xf>
    <xf numFmtId="165" fontId="2" fillId="4" borderId="24" xfId="0" applyNumberFormat="1" applyFont="1" applyFill="1" applyBorder="1" applyAlignment="1">
      <alignment horizontal="center" vertical="center"/>
    </xf>
    <xf numFmtId="4" fontId="2" fillId="4" borderId="24" xfId="0" applyNumberFormat="1" applyFont="1" applyFill="1" applyBorder="1" applyAlignment="1">
      <alignment horizontal="center" vertical="center"/>
    </xf>
    <xf numFmtId="4" fontId="2" fillId="4" borderId="25" xfId="0" applyNumberFormat="1" applyFont="1" applyFill="1" applyBorder="1" applyAlignment="1">
      <alignment horizontal="center" vertical="center"/>
    </xf>
    <xf numFmtId="0" fontId="8" fillId="3" borderId="20" xfId="0" applyFont="1" applyFill="1" applyBorder="1" applyAlignment="1">
      <alignment horizontal="center" vertical="center"/>
    </xf>
    <xf numFmtId="49" fontId="8" fillId="3" borderId="4" xfId="0" applyNumberFormat="1" applyFont="1" applyFill="1" applyBorder="1" applyAlignment="1">
      <alignment horizontal="center" vertical="center"/>
    </xf>
    <xf numFmtId="4" fontId="8" fillId="3" borderId="4" xfId="0" applyNumberFormat="1" applyFont="1" applyFill="1" applyBorder="1" applyAlignment="1">
      <alignment horizontal="center" vertical="center"/>
    </xf>
    <xf numFmtId="9" fontId="8" fillId="3" borderId="4" xfId="0" applyNumberFormat="1" applyFont="1" applyFill="1" applyBorder="1" applyAlignment="1">
      <alignment horizontal="center" vertical="center"/>
    </xf>
    <xf numFmtId="0" fontId="8" fillId="0" borderId="0" xfId="0" applyFont="1"/>
    <xf numFmtId="49" fontId="1" fillId="4" borderId="20" xfId="0" applyNumberFormat="1" applyFont="1" applyFill="1" applyBorder="1" applyAlignment="1">
      <alignment horizontal="center" vertical="center" wrapText="1"/>
    </xf>
    <xf numFmtId="49" fontId="1" fillId="4" borderId="4" xfId="0" applyNumberFormat="1" applyFont="1" applyFill="1" applyBorder="1" applyAlignment="1">
      <alignment horizontal="center" vertical="center" wrapText="1"/>
    </xf>
    <xf numFmtId="49" fontId="8" fillId="4" borderId="4" xfId="0" applyNumberFormat="1" applyFont="1" applyFill="1" applyBorder="1" applyAlignment="1">
      <alignment horizontal="center" vertical="center" wrapText="1"/>
    </xf>
    <xf numFmtId="49" fontId="2" fillId="4" borderId="14" xfId="0" applyNumberFormat="1" applyFont="1" applyFill="1" applyBorder="1" applyAlignment="1">
      <alignment horizontal="center" vertical="center" wrapText="1"/>
    </xf>
    <xf numFmtId="0" fontId="12" fillId="0" borderId="0" xfId="0" applyFont="1"/>
    <xf numFmtId="0" fontId="2" fillId="3" borderId="0" xfId="0" applyFont="1" applyFill="1" applyAlignment="1">
      <alignment horizontal="center" vertical="center"/>
    </xf>
    <xf numFmtId="0" fontId="1" fillId="3" borderId="0" xfId="0" applyFont="1" applyFill="1" applyAlignment="1">
      <alignment horizontal="center" vertical="center"/>
    </xf>
    <xf numFmtId="0" fontId="1" fillId="3" borderId="0" xfId="0" applyFont="1" applyFill="1"/>
    <xf numFmtId="10" fontId="1" fillId="3" borderId="0" xfId="0" applyNumberFormat="1" applyFont="1" applyFill="1" applyAlignment="1">
      <alignment horizontal="center" vertical="center"/>
    </xf>
    <xf numFmtId="49" fontId="2" fillId="4" borderId="26" xfId="0" applyNumberFormat="1" applyFont="1" applyFill="1" applyBorder="1" applyAlignment="1">
      <alignment horizontal="center" vertical="center" wrapText="1"/>
    </xf>
    <xf numFmtId="49" fontId="11" fillId="4" borderId="20" xfId="0" applyNumberFormat="1"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2" fontId="5" fillId="0" borderId="11" xfId="0" applyNumberFormat="1" applyFont="1" applyBorder="1" applyAlignment="1">
      <alignment horizontal="center" vertical="center"/>
    </xf>
    <xf numFmtId="4" fontId="5" fillId="4" borderId="10" xfId="0" applyNumberFormat="1" applyFont="1" applyFill="1" applyBorder="1" applyAlignment="1">
      <alignment horizontal="center" vertical="center"/>
    </xf>
    <xf numFmtId="2" fontId="2" fillId="4" borderId="4" xfId="0" applyNumberFormat="1" applyFont="1" applyFill="1" applyBorder="1" applyAlignment="1">
      <alignment horizontal="center" vertical="center" wrapText="1"/>
    </xf>
    <xf numFmtId="49" fontId="1" fillId="0" borderId="4"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8" fillId="0" borderId="15" xfId="0" applyFont="1" applyBorder="1" applyAlignment="1">
      <alignment horizontal="left" vertical="top" wrapText="1"/>
    </xf>
    <xf numFmtId="9" fontId="8" fillId="0" borderId="4" xfId="0" applyNumberFormat="1" applyFont="1" applyBorder="1" applyAlignment="1">
      <alignment horizontal="center" vertical="center"/>
    </xf>
    <xf numFmtId="49" fontId="5" fillId="4" borderId="15"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0" fontId="5" fillId="0" borderId="4" xfId="0" applyFont="1" applyBorder="1" applyAlignment="1">
      <alignment horizontal="center" vertical="center"/>
    </xf>
    <xf numFmtId="9" fontId="8" fillId="0" borderId="3" xfId="0" applyNumberFormat="1" applyFont="1" applyBorder="1" applyAlignment="1">
      <alignment horizontal="center" vertical="center"/>
    </xf>
    <xf numFmtId="49" fontId="8"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0" fontId="8" fillId="0" borderId="1" xfId="0" applyFont="1" applyBorder="1" applyAlignment="1">
      <alignment horizontal="center" vertical="center"/>
    </xf>
    <xf numFmtId="2" fontId="8" fillId="0" borderId="1" xfId="0" applyNumberFormat="1" applyFont="1" applyBorder="1" applyAlignment="1">
      <alignment horizontal="center" vertical="center"/>
    </xf>
    <xf numFmtId="0" fontId="8" fillId="0" borderId="1" xfId="0" applyFont="1" applyBorder="1" applyAlignment="1">
      <alignment horizontal="center"/>
    </xf>
    <xf numFmtId="2" fontId="5" fillId="4" borderId="2" xfId="0" applyNumberFormat="1" applyFont="1" applyFill="1" applyBorder="1" applyAlignment="1">
      <alignment horizontal="center" vertical="center" wrapText="1"/>
    </xf>
    <xf numFmtId="0" fontId="5" fillId="0" borderId="0" xfId="0" applyFont="1" applyAlignment="1">
      <alignment vertical="center"/>
    </xf>
    <xf numFmtId="49" fontId="5" fillId="4" borderId="3" xfId="0" applyNumberFormat="1" applyFont="1" applyFill="1" applyBorder="1" applyAlignment="1">
      <alignment horizontal="center" vertical="center" wrapText="1"/>
    </xf>
    <xf numFmtId="2" fontId="5" fillId="4" borderId="3" xfId="0" applyNumberFormat="1" applyFont="1" applyFill="1" applyBorder="1" applyAlignment="1">
      <alignment horizontal="center" vertical="center" wrapText="1"/>
    </xf>
    <xf numFmtId="0" fontId="5" fillId="0" borderId="0" xfId="0" applyFont="1"/>
    <xf numFmtId="0" fontId="8" fillId="2" borderId="4" xfId="0" applyFont="1" applyFill="1" applyBorder="1" applyAlignment="1">
      <alignment horizontal="center" vertical="center"/>
    </xf>
    <xf numFmtId="0" fontId="8" fillId="0" borderId="6" xfId="0" applyFont="1" applyBorder="1" applyAlignment="1">
      <alignment horizontal="center"/>
    </xf>
    <xf numFmtId="0" fontId="8" fillId="2" borderId="6" xfId="0" applyFont="1" applyFill="1" applyBorder="1" applyAlignment="1">
      <alignment horizontal="center" vertical="top" wrapText="1"/>
    </xf>
    <xf numFmtId="0" fontId="8" fillId="0" borderId="7" xfId="0" applyFont="1" applyBorder="1" applyAlignment="1">
      <alignment horizontal="center" vertical="center"/>
    </xf>
    <xf numFmtId="0" fontId="8" fillId="0" borderId="0" xfId="0" applyFont="1" applyAlignment="1">
      <alignment vertical="top"/>
    </xf>
    <xf numFmtId="0" fontId="8" fillId="0" borderId="0" xfId="0" applyFont="1" applyAlignment="1">
      <alignment horizontal="center" vertical="center"/>
    </xf>
    <xf numFmtId="2" fontId="8" fillId="0" borderId="0" xfId="0" applyNumberFormat="1" applyFont="1" applyAlignment="1">
      <alignment horizontal="center" vertical="center"/>
    </xf>
    <xf numFmtId="49" fontId="8" fillId="3" borderId="4" xfId="0" applyNumberFormat="1" applyFont="1" applyFill="1" applyBorder="1" applyAlignment="1">
      <alignment horizontal="center" vertical="center" wrapText="1"/>
    </xf>
    <xf numFmtId="0" fontId="8" fillId="0" borderId="0" xfId="0" applyFont="1" applyAlignment="1">
      <alignment horizontal="left" vertical="top" wrapText="1"/>
    </xf>
    <xf numFmtId="0" fontId="1" fillId="3" borderId="0" xfId="0" applyFont="1" applyFill="1" applyAlignment="1">
      <alignment horizontal="left" vertical="top"/>
    </xf>
    <xf numFmtId="0" fontId="3" fillId="0" borderId="0" xfId="0" applyFont="1" applyAlignment="1">
      <alignment horizontal="left" vertical="top"/>
    </xf>
    <xf numFmtId="49" fontId="1" fillId="3" borderId="20" xfId="0" applyNumberFormat="1" applyFont="1" applyFill="1" applyBorder="1" applyAlignment="1">
      <alignment horizontal="center" vertical="center"/>
    </xf>
    <xf numFmtId="49" fontId="1" fillId="3" borderId="22" xfId="0" applyNumberFormat="1"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2" fontId="2" fillId="4" borderId="13" xfId="0" applyNumberFormat="1" applyFont="1" applyFill="1" applyBorder="1" applyAlignment="1">
      <alignment horizontal="center" vertical="center" wrapText="1"/>
    </xf>
    <xf numFmtId="2" fontId="1" fillId="3" borderId="0" xfId="0" applyNumberFormat="1" applyFont="1" applyFill="1" applyAlignment="1">
      <alignment horizontal="center" vertical="center"/>
    </xf>
    <xf numFmtId="0" fontId="8" fillId="0" borderId="16" xfId="0" applyFont="1" applyBorder="1" applyAlignment="1">
      <alignment horizontal="left" vertical="top" wrapText="1"/>
    </xf>
    <xf numFmtId="49" fontId="2" fillId="4" borderId="4" xfId="0" applyNumberFormat="1" applyFont="1" applyFill="1" applyBorder="1" applyAlignment="1">
      <alignment horizontal="center" vertical="center" wrapText="1"/>
    </xf>
    <xf numFmtId="49" fontId="5" fillId="4" borderId="4" xfId="0" applyNumberFormat="1" applyFont="1" applyFill="1" applyBorder="1" applyAlignment="1">
      <alignment horizontal="center" vertical="center" wrapText="1"/>
    </xf>
    <xf numFmtId="2" fontId="1" fillId="4" borderId="4" xfId="0" applyNumberFormat="1" applyFont="1" applyFill="1" applyBorder="1" applyAlignment="1">
      <alignment horizontal="center" vertical="center" wrapText="1"/>
    </xf>
    <xf numFmtId="9" fontId="2" fillId="0" borderId="31" xfId="0" applyNumberFormat="1" applyFont="1" applyBorder="1" applyAlignment="1">
      <alignment horizontal="center" vertical="center"/>
    </xf>
    <xf numFmtId="49" fontId="8" fillId="2" borderId="13" xfId="0" applyNumberFormat="1" applyFont="1" applyFill="1" applyBorder="1" applyAlignment="1">
      <alignment horizontal="center" vertical="center"/>
    </xf>
    <xf numFmtId="49" fontId="8" fillId="2" borderId="16" xfId="0" applyNumberFormat="1" applyFont="1" applyFill="1" applyBorder="1" applyAlignment="1">
      <alignment horizontal="center" vertical="center"/>
    </xf>
    <xf numFmtId="3" fontId="5" fillId="0" borderId="16" xfId="0" applyNumberFormat="1" applyFont="1" applyBorder="1" applyAlignment="1">
      <alignment horizontal="center" vertical="center"/>
    </xf>
    <xf numFmtId="9" fontId="8" fillId="2" borderId="16" xfId="0"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8" fillId="2" borderId="13" xfId="0" applyFont="1" applyFill="1" applyBorder="1" applyAlignment="1">
      <alignment horizontal="center" vertical="center"/>
    </xf>
    <xf numFmtId="49" fontId="2" fillId="4" borderId="17" xfId="0" applyNumberFormat="1" applyFont="1" applyFill="1" applyBorder="1" applyAlignment="1">
      <alignment horizontal="center" vertical="center"/>
    </xf>
    <xf numFmtId="3" fontId="5" fillId="0" borderId="13" xfId="0" applyNumberFormat="1" applyFont="1" applyBorder="1" applyAlignment="1">
      <alignment horizontal="center" vertical="center"/>
    </xf>
    <xf numFmtId="3" fontId="5" fillId="0" borderId="15" xfId="0" applyNumberFormat="1" applyFont="1" applyBorder="1" applyAlignment="1">
      <alignment horizontal="center" vertical="center"/>
    </xf>
    <xf numFmtId="3" fontId="5" fillId="0" borderId="3" xfId="0" applyNumberFormat="1" applyFont="1" applyBorder="1" applyAlignment="1">
      <alignment horizontal="center" vertical="center"/>
    </xf>
    <xf numFmtId="49" fontId="5" fillId="4" borderId="12" xfId="0" applyNumberFormat="1" applyFont="1" applyFill="1" applyBorder="1" applyAlignment="1">
      <alignment horizontal="center" vertical="center" wrapText="1"/>
    </xf>
    <xf numFmtId="2" fontId="5" fillId="4" borderId="13" xfId="0" applyNumberFormat="1" applyFont="1" applyFill="1" applyBorder="1" applyAlignment="1">
      <alignment horizontal="center" vertical="center" wrapText="1"/>
    </xf>
    <xf numFmtId="49" fontId="8" fillId="4" borderId="20" xfId="0" applyNumberFormat="1" applyFont="1" applyFill="1" applyBorder="1" applyAlignment="1">
      <alignment horizontal="center" vertical="center" wrapText="1"/>
    </xf>
    <xf numFmtId="2" fontId="8" fillId="4" borderId="4" xfId="0" applyNumberFormat="1" applyFont="1" applyFill="1" applyBorder="1" applyAlignment="1">
      <alignment horizontal="center" vertical="center" wrapText="1"/>
    </xf>
    <xf numFmtId="49" fontId="8" fillId="0" borderId="4" xfId="0" applyNumberFormat="1" applyFont="1" applyBorder="1" applyAlignment="1">
      <alignment vertical="center" wrapText="1"/>
    </xf>
    <xf numFmtId="0" fontId="8" fillId="0" borderId="4" xfId="0" applyFont="1" applyBorder="1" applyAlignment="1">
      <alignment horizontal="left" vertical="center" wrapText="1"/>
    </xf>
    <xf numFmtId="2" fontId="8" fillId="0" borderId="0" xfId="0" applyNumberFormat="1" applyFont="1"/>
    <xf numFmtId="0" fontId="8" fillId="4" borderId="4" xfId="0" applyFont="1" applyFill="1" applyBorder="1" applyAlignment="1">
      <alignment horizontal="center" vertical="top" wrapText="1"/>
    </xf>
    <xf numFmtId="49" fontId="8" fillId="3" borderId="15" xfId="0" applyNumberFormat="1" applyFont="1" applyFill="1" applyBorder="1" applyAlignment="1">
      <alignment horizontal="center" vertical="center"/>
    </xf>
    <xf numFmtId="49" fontId="8" fillId="3" borderId="22" xfId="0" applyNumberFormat="1" applyFont="1" applyFill="1" applyBorder="1" applyAlignment="1">
      <alignment horizontal="center" vertical="center"/>
    </xf>
    <xf numFmtId="0" fontId="8" fillId="3" borderId="0" xfId="0" applyFont="1" applyFill="1" applyAlignment="1">
      <alignment horizontal="center" vertical="center"/>
    </xf>
    <xf numFmtId="0" fontId="5" fillId="3" borderId="0" xfId="0" applyFont="1" applyFill="1" applyAlignment="1">
      <alignment horizontal="center" vertical="top" wrapText="1"/>
    </xf>
    <xf numFmtId="0" fontId="8" fillId="3" borderId="0" xfId="0" applyFont="1" applyFill="1" applyAlignment="1">
      <alignment horizontal="center"/>
    </xf>
    <xf numFmtId="49" fontId="5" fillId="4" borderId="23" xfId="0" applyNumberFormat="1" applyFont="1" applyFill="1" applyBorder="1" applyAlignment="1">
      <alignment horizontal="right" vertical="center"/>
    </xf>
    <xf numFmtId="165" fontId="5" fillId="4" borderId="24" xfId="0" applyNumberFormat="1" applyFont="1" applyFill="1" applyBorder="1" applyAlignment="1">
      <alignment horizontal="center" vertical="center"/>
    </xf>
    <xf numFmtId="9" fontId="5" fillId="4" borderId="24" xfId="0" applyNumberFormat="1" applyFont="1" applyFill="1" applyBorder="1" applyAlignment="1">
      <alignment horizontal="center"/>
    </xf>
    <xf numFmtId="4" fontId="5" fillId="4" borderId="24" xfId="0" applyNumberFormat="1" applyFont="1" applyFill="1" applyBorder="1" applyAlignment="1">
      <alignment horizontal="center" vertical="center"/>
    </xf>
    <xf numFmtId="4" fontId="5" fillId="4" borderId="25" xfId="0" applyNumberFormat="1" applyFont="1" applyFill="1" applyBorder="1" applyAlignment="1">
      <alignment horizontal="center" vertical="center"/>
    </xf>
    <xf numFmtId="0" fontId="5" fillId="0" borderId="15" xfId="0" applyFont="1" applyBorder="1" applyAlignment="1">
      <alignment horizontal="center" vertical="center"/>
    </xf>
    <xf numFmtId="0" fontId="1" fillId="3" borderId="4" xfId="0" applyFont="1" applyFill="1" applyBorder="1" applyAlignment="1">
      <alignment horizontal="left" vertical="center" wrapText="1"/>
    </xf>
    <xf numFmtId="49" fontId="8" fillId="3" borderId="4" xfId="0" applyNumberFormat="1" applyFont="1" applyFill="1" applyBorder="1" applyAlignment="1">
      <alignment vertical="top" wrapText="1"/>
    </xf>
    <xf numFmtId="49" fontId="1" fillId="3" borderId="4" xfId="0" applyNumberFormat="1" applyFont="1" applyFill="1" applyBorder="1" applyAlignment="1">
      <alignment vertical="top" wrapText="1"/>
    </xf>
    <xf numFmtId="9" fontId="7" fillId="3" borderId="4" xfId="0" applyNumberFormat="1" applyFont="1" applyFill="1" applyBorder="1" applyAlignment="1">
      <alignment horizontal="center" vertical="center"/>
    </xf>
    <xf numFmtId="49" fontId="2" fillId="4" borderId="23" xfId="0" applyNumberFormat="1" applyFont="1" applyFill="1" applyBorder="1" applyAlignment="1">
      <alignment horizontal="center" vertical="center"/>
    </xf>
    <xf numFmtId="0" fontId="1" fillId="3" borderId="0" xfId="0" applyFont="1" applyFill="1" applyAlignment="1">
      <alignment vertical="top"/>
    </xf>
    <xf numFmtId="167" fontId="1" fillId="3" borderId="0" xfId="0" applyNumberFormat="1" applyFont="1" applyFill="1" applyAlignment="1">
      <alignment horizontal="center" vertical="center"/>
    </xf>
    <xf numFmtId="2" fontId="1" fillId="3" borderId="0" xfId="0" applyNumberFormat="1" applyFont="1" applyFill="1" applyAlignment="1">
      <alignment vertical="center"/>
    </xf>
    <xf numFmtId="3" fontId="16" fillId="3" borderId="2" xfId="0" applyNumberFormat="1" applyFont="1" applyFill="1" applyBorder="1" applyAlignment="1">
      <alignment horizontal="center" vertical="center"/>
    </xf>
    <xf numFmtId="10" fontId="1" fillId="0" borderId="24" xfId="0" applyNumberFormat="1" applyFont="1" applyBorder="1" applyAlignment="1">
      <alignment horizontal="center"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0" fontId="8" fillId="0" borderId="4" xfId="0" applyFont="1" applyBorder="1" applyAlignment="1">
      <alignment horizontal="center" vertical="center"/>
    </xf>
    <xf numFmtId="164" fontId="5" fillId="0" borderId="4"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5" fillId="0" borderId="0" xfId="0" applyFont="1" applyAlignment="1">
      <alignment horizontal="center" vertical="center"/>
    </xf>
    <xf numFmtId="0" fontId="5" fillId="0" borderId="22" xfId="0" applyFont="1" applyBorder="1" applyAlignment="1">
      <alignment horizontal="center" vertical="center"/>
    </xf>
    <xf numFmtId="0" fontId="8" fillId="2" borderId="1" xfId="0" applyFont="1" applyFill="1" applyBorder="1" applyAlignment="1">
      <alignment horizontal="left" vertical="top" wrapText="1"/>
    </xf>
    <xf numFmtId="0" fontId="5" fillId="4" borderId="3" xfId="0"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0" borderId="2" xfId="0" applyNumberFormat="1" applyFont="1" applyBorder="1" applyAlignment="1">
      <alignment horizontal="center" vertical="center" wrapText="1"/>
    </xf>
    <xf numFmtId="49" fontId="8" fillId="3" borderId="33" xfId="0" applyNumberFormat="1" applyFont="1" applyFill="1" applyBorder="1" applyAlignment="1">
      <alignment horizontal="center" vertical="center" wrapText="1"/>
    </xf>
    <xf numFmtId="0" fontId="8" fillId="2" borderId="6" xfId="0" applyFont="1" applyFill="1" applyBorder="1" applyAlignment="1">
      <alignment horizontal="left" vertical="top" wrapText="1"/>
    </xf>
    <xf numFmtId="0" fontId="9" fillId="0" borderId="0" xfId="0" applyFont="1" applyAlignment="1">
      <alignment horizontal="left" vertical="top" wrapText="1"/>
    </xf>
    <xf numFmtId="0" fontId="8" fillId="0" borderId="0" xfId="0" applyFont="1" applyAlignment="1">
      <alignment horizontal="left" vertical="top"/>
    </xf>
    <xf numFmtId="49" fontId="2" fillId="4" borderId="4" xfId="0" applyNumberFormat="1" applyFont="1" applyFill="1" applyBorder="1" applyAlignment="1">
      <alignment horizontal="center" vertical="top" wrapText="1"/>
    </xf>
    <xf numFmtId="49" fontId="8" fillId="0" borderId="4" xfId="0" applyNumberFormat="1" applyFont="1" applyBorder="1" applyAlignment="1">
      <alignment vertical="top" wrapText="1"/>
    </xf>
    <xf numFmtId="0" fontId="5" fillId="0" borderId="0" xfId="0" applyFont="1" applyAlignment="1">
      <alignment horizontal="center" wrapText="1"/>
    </xf>
    <xf numFmtId="49" fontId="8" fillId="3" borderId="36"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0" borderId="36"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8" fillId="0" borderId="0" xfId="0" applyFont="1" applyAlignment="1">
      <alignment vertical="center" wrapText="1"/>
    </xf>
    <xf numFmtId="2" fontId="8" fillId="0" borderId="0" xfId="0" applyNumberFormat="1" applyFont="1" applyAlignment="1">
      <alignment vertical="top" wrapText="1"/>
    </xf>
    <xf numFmtId="2" fontId="5" fillId="4" borderId="4" xfId="0" applyNumberFormat="1" applyFont="1" applyFill="1" applyBorder="1" applyAlignment="1">
      <alignment horizontal="center" vertical="center" wrapText="1"/>
    </xf>
    <xf numFmtId="0" fontId="3" fillId="0" borderId="4" xfId="0" applyFont="1" applyBorder="1"/>
    <xf numFmtId="0" fontId="6" fillId="0" borderId="4" xfId="0" applyFont="1" applyBorder="1"/>
    <xf numFmtId="0" fontId="8" fillId="0" borderId="4" xfId="0" applyFont="1" applyBorder="1"/>
    <xf numFmtId="49" fontId="17" fillId="4" borderId="27" xfId="0" applyNumberFormat="1" applyFont="1" applyFill="1" applyBorder="1" applyAlignment="1">
      <alignment horizontal="center" vertical="center" wrapText="1"/>
    </xf>
    <xf numFmtId="0" fontId="5" fillId="0" borderId="4" xfId="0" applyFont="1" applyBorder="1"/>
    <xf numFmtId="49" fontId="2" fillId="4" borderId="27" xfId="0" applyNumberFormat="1" applyFont="1" applyFill="1" applyBorder="1" applyAlignment="1">
      <alignment horizontal="center" vertical="center" wrapText="1"/>
    </xf>
    <xf numFmtId="49" fontId="2" fillId="4" borderId="20" xfId="0" applyNumberFormat="1" applyFont="1" applyFill="1" applyBorder="1" applyAlignment="1">
      <alignment horizontal="center" vertical="center" wrapText="1"/>
    </xf>
    <xf numFmtId="0" fontId="2" fillId="4" borderId="13" xfId="0" applyFont="1" applyFill="1" applyBorder="1" applyAlignment="1">
      <alignment horizontal="center" vertical="center" wrapText="1"/>
    </xf>
    <xf numFmtId="49" fontId="1" fillId="3" borderId="4" xfId="0" applyNumberFormat="1" applyFont="1" applyFill="1" applyBorder="1" applyAlignment="1">
      <alignment horizontal="left" vertical="center" wrapText="1"/>
    </xf>
    <xf numFmtId="0" fontId="2" fillId="3" borderId="4" xfId="0" applyFont="1" applyFill="1" applyBorder="1" applyAlignment="1">
      <alignment horizontal="center" vertical="center"/>
    </xf>
    <xf numFmtId="0" fontId="1" fillId="3" borderId="21" xfId="0" applyFont="1" applyFill="1" applyBorder="1" applyAlignment="1">
      <alignment horizontal="center" vertical="center"/>
    </xf>
    <xf numFmtId="9" fontId="1" fillId="3" borderId="15" xfId="0" applyNumberFormat="1" applyFont="1" applyFill="1" applyBorder="1" applyAlignment="1">
      <alignment horizontal="center" vertical="center"/>
    </xf>
    <xf numFmtId="0" fontId="2" fillId="3" borderId="0" xfId="0" applyFont="1" applyFill="1" applyAlignment="1">
      <alignment horizontal="center" wrapText="1"/>
    </xf>
    <xf numFmtId="9" fontId="2" fillId="0" borderId="24" xfId="0" applyNumberFormat="1" applyFont="1" applyBorder="1" applyAlignment="1">
      <alignment horizontal="center" vertical="center"/>
    </xf>
    <xf numFmtId="0" fontId="3" fillId="3" borderId="0" xfId="0" applyFont="1" applyFill="1" applyAlignment="1">
      <alignment horizontal="center" vertical="center"/>
    </xf>
    <xf numFmtId="0" fontId="3" fillId="3" borderId="0" xfId="0" applyFont="1" applyFill="1"/>
    <xf numFmtId="0" fontId="3" fillId="3" borderId="0" xfId="0" applyFont="1" applyFill="1" applyAlignment="1">
      <alignment vertical="center"/>
    </xf>
    <xf numFmtId="0" fontId="2" fillId="3" borderId="0" xfId="0" applyFont="1" applyFill="1" applyAlignment="1">
      <alignment horizontal="left" vertical="top" wrapText="1"/>
    </xf>
    <xf numFmtId="49" fontId="2" fillId="4" borderId="12" xfId="0" applyNumberFormat="1" applyFont="1" applyFill="1" applyBorder="1" applyAlignment="1">
      <alignment horizontal="center" wrapText="1"/>
    </xf>
    <xf numFmtId="0" fontId="4" fillId="4" borderId="4" xfId="0" applyFont="1" applyFill="1" applyBorder="1" applyAlignment="1">
      <alignment horizontal="center" wrapText="1"/>
    </xf>
    <xf numFmtId="49" fontId="1" fillId="4" borderId="20" xfId="0" applyNumberFormat="1" applyFont="1" applyFill="1" applyBorder="1" applyAlignment="1">
      <alignment horizontal="center" wrapText="1"/>
    </xf>
    <xf numFmtId="0" fontId="4" fillId="4" borderId="4" xfId="0" applyFont="1" applyFill="1" applyBorder="1" applyAlignment="1">
      <alignment horizontal="center"/>
    </xf>
    <xf numFmtId="164" fontId="2" fillId="3" borderId="4" xfId="0" applyNumberFormat="1" applyFont="1" applyFill="1" applyBorder="1" applyAlignment="1">
      <alignment horizontal="center" vertical="center"/>
    </xf>
    <xf numFmtId="0" fontId="1" fillId="3" borderId="30" xfId="0" applyFont="1" applyFill="1" applyBorder="1" applyAlignment="1">
      <alignment horizontal="center" vertical="center"/>
    </xf>
    <xf numFmtId="0" fontId="1" fillId="3" borderId="0" xfId="0" applyFont="1" applyFill="1" applyAlignment="1">
      <alignment horizontal="center" wrapText="1"/>
    </xf>
    <xf numFmtId="165" fontId="2" fillId="4" borderId="31" xfId="0" applyNumberFormat="1" applyFont="1" applyFill="1" applyBorder="1" applyAlignment="1">
      <alignment horizontal="center" vertical="center"/>
    </xf>
    <xf numFmtId="0" fontId="2" fillId="3" borderId="0" xfId="0" applyFont="1" applyFill="1" applyAlignment="1">
      <alignment horizontal="left" vertical="top"/>
    </xf>
    <xf numFmtId="0" fontId="3" fillId="3" borderId="0" xfId="0" applyFont="1" applyFill="1" applyAlignment="1">
      <alignment horizontal="left" vertical="top"/>
    </xf>
    <xf numFmtId="0" fontId="1" fillId="3" borderId="0" xfId="0" applyFont="1" applyFill="1" applyAlignment="1">
      <alignment horizontal="center"/>
    </xf>
    <xf numFmtId="164" fontId="5" fillId="3" borderId="4" xfId="0" applyNumberFormat="1" applyFont="1" applyFill="1" applyBorder="1" applyAlignment="1">
      <alignment horizontal="center" vertical="center"/>
    </xf>
    <xf numFmtId="0" fontId="1" fillId="3" borderId="4" xfId="0" applyFont="1" applyFill="1" applyBorder="1" applyAlignment="1">
      <alignment vertical="center" wrapText="1"/>
    </xf>
    <xf numFmtId="0" fontId="1" fillId="3" borderId="27" xfId="0" applyFont="1" applyFill="1" applyBorder="1"/>
    <xf numFmtId="0" fontId="1" fillId="3" borderId="22" xfId="0" applyFont="1" applyFill="1" applyBorder="1" applyAlignment="1">
      <alignment vertical="center" wrapText="1"/>
    </xf>
    <xf numFmtId="0" fontId="1" fillId="3" borderId="28" xfId="0" applyFont="1" applyFill="1" applyBorder="1"/>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18" fillId="0" borderId="0" xfId="0" applyFont="1"/>
    <xf numFmtId="49" fontId="17" fillId="4" borderId="20" xfId="0" applyNumberFormat="1" applyFont="1" applyFill="1" applyBorder="1" applyAlignment="1">
      <alignment horizontal="center" vertical="center" wrapText="1"/>
    </xf>
    <xf numFmtId="49" fontId="17" fillId="4" borderId="4" xfId="0" applyNumberFormat="1" applyFont="1" applyFill="1" applyBorder="1" applyAlignment="1">
      <alignment horizontal="center" vertical="center" wrapText="1"/>
    </xf>
    <xf numFmtId="2" fontId="17" fillId="4" borderId="4" xfId="0" applyNumberFormat="1" applyFont="1" applyFill="1" applyBorder="1" applyAlignment="1">
      <alignment horizontal="center" vertical="center" wrapText="1"/>
    </xf>
    <xf numFmtId="9" fontId="1" fillId="3" borderId="4" xfId="0" applyNumberFormat="1" applyFont="1" applyFill="1" applyBorder="1" applyAlignment="1">
      <alignment horizontal="right" vertical="center"/>
    </xf>
    <xf numFmtId="9" fontId="1" fillId="3" borderId="15" xfId="0" applyNumberFormat="1" applyFont="1" applyFill="1" applyBorder="1" applyAlignment="1">
      <alignment horizontal="right" vertical="center"/>
    </xf>
    <xf numFmtId="9" fontId="2" fillId="0" borderId="24" xfId="0" applyNumberFormat="1" applyFont="1" applyBorder="1" applyAlignment="1">
      <alignment horizontal="right" vertical="center"/>
    </xf>
    <xf numFmtId="49" fontId="19" fillId="4" borderId="4" xfId="0" applyNumberFormat="1"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22" xfId="0" applyFont="1" applyFill="1" applyBorder="1" applyAlignment="1">
      <alignment horizontal="center" vertical="center"/>
    </xf>
    <xf numFmtId="3" fontId="8" fillId="3" borderId="0" xfId="0" applyNumberFormat="1" applyFont="1" applyFill="1" applyAlignment="1">
      <alignment horizontal="center" vertical="center"/>
    </xf>
    <xf numFmtId="0" fontId="5" fillId="3" borderId="0" xfId="0" applyFont="1" applyFill="1" applyAlignment="1">
      <alignment horizontal="center" vertical="center"/>
    </xf>
    <xf numFmtId="0" fontId="8" fillId="0" borderId="0" xfId="0" applyFont="1" applyAlignment="1">
      <alignment vertical="center"/>
    </xf>
    <xf numFmtId="49" fontId="4" fillId="4" borderId="3" xfId="0" applyNumberFormat="1" applyFont="1" applyFill="1" applyBorder="1" applyAlignment="1">
      <alignment horizontal="center" vertical="center" wrapText="1"/>
    </xf>
    <xf numFmtId="0" fontId="4" fillId="4" borderId="3" xfId="0" applyFont="1" applyFill="1" applyBorder="1" applyAlignment="1">
      <alignment horizontal="center" vertical="top" wrapText="1"/>
    </xf>
    <xf numFmtId="2" fontId="4" fillId="4" borderId="3" xfId="0" applyNumberFormat="1" applyFont="1" applyFill="1" applyBorder="1" applyAlignment="1">
      <alignment horizontal="center" vertical="center" wrapText="1"/>
    </xf>
    <xf numFmtId="0" fontId="3" fillId="2" borderId="4" xfId="0" applyFont="1" applyFill="1" applyBorder="1" applyAlignment="1">
      <alignment horizontal="center" vertical="center"/>
    </xf>
    <xf numFmtId="3" fontId="5" fillId="3" borderId="2" xfId="0" applyNumberFormat="1" applyFont="1" applyFill="1" applyBorder="1" applyAlignment="1">
      <alignment horizontal="center" vertical="center" wrapText="1"/>
    </xf>
    <xf numFmtId="3" fontId="5" fillId="0" borderId="2" xfId="0" applyNumberFormat="1" applyFont="1" applyBorder="1" applyAlignment="1">
      <alignment horizontal="center" vertical="center" wrapText="1"/>
    </xf>
    <xf numFmtId="3" fontId="5" fillId="3" borderId="33" xfId="0"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xf>
    <xf numFmtId="3" fontId="5" fillId="0" borderId="2" xfId="0" applyNumberFormat="1" applyFont="1" applyBorder="1" applyAlignment="1">
      <alignment horizontal="center" vertical="center"/>
    </xf>
    <xf numFmtId="0" fontId="1" fillId="3" borderId="0" xfId="0" applyFont="1" applyFill="1" applyAlignment="1">
      <alignment horizontal="center" vertical="center" wrapText="1"/>
    </xf>
    <xf numFmtId="0" fontId="3" fillId="0" borderId="4" xfId="0" applyFont="1" applyBorder="1" applyAlignment="1">
      <alignment horizontal="center" vertical="center"/>
    </xf>
    <xf numFmtId="49" fontId="2" fillId="4" borderId="37" xfId="0" applyNumberFormat="1" applyFont="1" applyFill="1" applyBorder="1" applyAlignment="1">
      <alignment horizontal="center" vertical="center" wrapText="1"/>
    </xf>
    <xf numFmtId="10" fontId="5" fillId="0" borderId="24" xfId="0" applyNumberFormat="1" applyFont="1" applyBorder="1" applyAlignment="1">
      <alignment horizontal="center" vertical="center"/>
    </xf>
    <xf numFmtId="2" fontId="8" fillId="3" borderId="0" xfId="0" applyNumberFormat="1" applyFont="1" applyFill="1" applyAlignment="1">
      <alignment horizontal="center" vertical="center"/>
    </xf>
    <xf numFmtId="10" fontId="8" fillId="3" borderId="0" xfId="0" applyNumberFormat="1" applyFont="1" applyFill="1" applyAlignment="1">
      <alignment horizontal="center" vertical="center"/>
    </xf>
    <xf numFmtId="2" fontId="8" fillId="3" borderId="0" xfId="0" applyNumberFormat="1" applyFont="1" applyFill="1" applyAlignment="1">
      <alignment vertical="center"/>
    </xf>
    <xf numFmtId="49" fontId="8" fillId="3" borderId="20" xfId="0" applyNumberFormat="1" applyFont="1" applyFill="1" applyBorder="1" applyAlignment="1">
      <alignment horizontal="center" vertical="center"/>
    </xf>
    <xf numFmtId="49" fontId="8" fillId="3" borderId="22" xfId="0" applyNumberFormat="1" applyFont="1" applyFill="1" applyBorder="1" applyAlignment="1">
      <alignment vertical="center" wrapText="1"/>
    </xf>
    <xf numFmtId="0" fontId="1" fillId="3" borderId="22" xfId="0" applyFont="1" applyFill="1" applyBorder="1" applyAlignment="1">
      <alignment horizontal="left" vertical="top" wrapText="1"/>
    </xf>
    <xf numFmtId="0" fontId="1" fillId="3" borderId="0" xfId="0" applyFont="1" applyFill="1" applyAlignment="1">
      <alignment horizontal="left" vertical="top" wrapText="1"/>
    </xf>
    <xf numFmtId="166" fontId="2" fillId="3" borderId="22" xfId="0" applyNumberFormat="1" applyFont="1" applyFill="1" applyBorder="1" applyAlignment="1">
      <alignment horizontal="center" vertical="center"/>
    </xf>
    <xf numFmtId="9" fontId="2" fillId="0" borderId="31" xfId="0" applyNumberFormat="1" applyFont="1" applyBorder="1" applyAlignment="1">
      <alignment horizontal="right" vertical="center"/>
    </xf>
    <xf numFmtId="0" fontId="8" fillId="0" borderId="1" xfId="0" applyFont="1" applyBorder="1" applyAlignment="1">
      <alignment horizontal="left" vertical="top" wrapText="1"/>
    </xf>
    <xf numFmtId="0" fontId="7" fillId="0" borderId="1" xfId="0" applyFont="1" applyBorder="1" applyAlignment="1">
      <alignment horizontal="center" vertical="center"/>
    </xf>
    <xf numFmtId="0" fontId="8" fillId="0" borderId="3" xfId="0" applyFont="1" applyBorder="1" applyAlignment="1">
      <alignment horizontal="center" vertical="center"/>
    </xf>
    <xf numFmtId="0" fontId="5" fillId="0" borderId="6" xfId="0" applyFont="1" applyBorder="1" applyAlignment="1">
      <alignment horizontal="left" vertical="top" wrapText="1"/>
    </xf>
    <xf numFmtId="0" fontId="5" fillId="0" borderId="0" xfId="0" applyFont="1" applyAlignment="1">
      <alignment horizontal="left" vertical="top"/>
    </xf>
    <xf numFmtId="0" fontId="7" fillId="0" borderId="0" xfId="0" applyFont="1" applyAlignment="1">
      <alignment horizontal="center" vertical="center"/>
    </xf>
    <xf numFmtId="0" fontId="8" fillId="0" borderId="1" xfId="0" applyFont="1" applyBorder="1" applyAlignment="1">
      <alignment wrapText="1"/>
    </xf>
    <xf numFmtId="0" fontId="5" fillId="0" borderId="6" xfId="0" applyFont="1" applyBorder="1" applyAlignment="1">
      <alignment wrapText="1"/>
    </xf>
    <xf numFmtId="0" fontId="8" fillId="0" borderId="41" xfId="0" applyFont="1" applyBorder="1" applyAlignment="1">
      <alignment horizontal="center" vertical="center"/>
    </xf>
    <xf numFmtId="2" fontId="5" fillId="0" borderId="42" xfId="0" applyNumberFormat="1" applyFont="1" applyBorder="1" applyAlignment="1">
      <alignment horizontal="center" vertical="center"/>
    </xf>
    <xf numFmtId="0" fontId="1" fillId="3" borderId="4" xfId="0" applyFont="1" applyFill="1" applyBorder="1" applyAlignment="1">
      <alignment horizontal="center" vertical="center"/>
    </xf>
    <xf numFmtId="166" fontId="5" fillId="3" borderId="4" xfId="0" applyNumberFormat="1" applyFont="1" applyFill="1" applyBorder="1" applyAlignment="1">
      <alignment horizontal="center" vertical="center"/>
    </xf>
    <xf numFmtId="0" fontId="20" fillId="5" borderId="4" xfId="0" applyFont="1" applyFill="1" applyBorder="1" applyAlignment="1">
      <alignment horizontal="center" vertical="center"/>
    </xf>
    <xf numFmtId="0" fontId="4" fillId="5" borderId="4" xfId="0" applyFont="1" applyFill="1" applyBorder="1" applyAlignment="1">
      <alignment horizontal="center" vertical="center"/>
    </xf>
    <xf numFmtId="0" fontId="2" fillId="4" borderId="17" xfId="0" applyFont="1" applyFill="1" applyBorder="1" applyAlignment="1">
      <alignment horizontal="center" vertical="center"/>
    </xf>
    <xf numFmtId="0" fontId="3" fillId="3" borderId="0" xfId="0" applyFont="1" applyFill="1" applyAlignment="1">
      <alignment vertical="top"/>
    </xf>
    <xf numFmtId="0" fontId="5" fillId="2" borderId="4" xfId="0" applyFont="1" applyFill="1" applyBorder="1" applyAlignment="1">
      <alignment horizontal="center" vertical="center"/>
    </xf>
    <xf numFmtId="49" fontId="1" fillId="3" borderId="2" xfId="0" applyNumberFormat="1" applyFont="1" applyFill="1" applyBorder="1" applyAlignment="1">
      <alignment horizontal="center" vertical="center"/>
    </xf>
    <xf numFmtId="3" fontId="2" fillId="3" borderId="2"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3" fontId="2" fillId="0" borderId="2" xfId="0" applyNumberFormat="1" applyFont="1" applyBorder="1" applyAlignment="1">
      <alignment horizontal="center" vertical="center"/>
    </xf>
    <xf numFmtId="2" fontId="3" fillId="3" borderId="0" xfId="0" applyNumberFormat="1" applyFont="1" applyFill="1" applyAlignment="1">
      <alignment horizontal="center" vertical="center"/>
    </xf>
    <xf numFmtId="0" fontId="8" fillId="2" borderId="15" xfId="0" applyFont="1" applyFill="1" applyBorder="1" applyAlignment="1">
      <alignment horizontal="left" vertical="center" wrapText="1"/>
    </xf>
    <xf numFmtId="0" fontId="8" fillId="2" borderId="4" xfId="0" applyFont="1" applyFill="1" applyBorder="1" applyAlignment="1">
      <alignment horizontal="left" vertical="center" wrapText="1"/>
    </xf>
    <xf numFmtId="2" fontId="3" fillId="2" borderId="3" xfId="0" applyNumberFormat="1" applyFont="1" applyFill="1" applyBorder="1" applyAlignment="1">
      <alignment horizontal="right" vertical="center"/>
    </xf>
    <xf numFmtId="4" fontId="3" fillId="2" borderId="3" xfId="0" applyNumberFormat="1" applyFont="1" applyFill="1" applyBorder="1" applyAlignment="1">
      <alignment horizontal="right" vertical="center"/>
    </xf>
    <xf numFmtId="2" fontId="3" fillId="2" borderId="4" xfId="0" applyNumberFormat="1" applyFont="1" applyFill="1" applyBorder="1" applyAlignment="1">
      <alignment horizontal="right" vertical="center"/>
    </xf>
    <xf numFmtId="4" fontId="3" fillId="2" borderId="29" xfId="0" applyNumberFormat="1" applyFont="1" applyFill="1" applyBorder="1" applyAlignment="1">
      <alignment horizontal="right" vertical="center"/>
    </xf>
    <xf numFmtId="4" fontId="3" fillId="2" borderId="4" xfId="0" applyNumberFormat="1" applyFont="1" applyFill="1" applyBorder="1" applyAlignment="1">
      <alignment horizontal="right" vertical="center"/>
    </xf>
    <xf numFmtId="4" fontId="3" fillId="2" borderId="5" xfId="0" applyNumberFormat="1" applyFont="1" applyFill="1" applyBorder="1" applyAlignment="1">
      <alignment horizontal="right" vertical="center"/>
    </xf>
    <xf numFmtId="4" fontId="4" fillId="4" borderId="10" xfId="0" applyNumberFormat="1" applyFont="1" applyFill="1" applyBorder="1" applyAlignment="1">
      <alignment horizontal="right" vertical="center"/>
    </xf>
    <xf numFmtId="49" fontId="5" fillId="4" borderId="29" xfId="0" applyNumberFormat="1" applyFont="1" applyFill="1" applyBorder="1" applyAlignment="1">
      <alignment horizontal="center" vertical="center" wrapText="1"/>
    </xf>
    <xf numFmtId="0" fontId="5" fillId="4" borderId="4" xfId="0" applyFont="1" applyFill="1" applyBorder="1" applyAlignment="1">
      <alignment horizontal="center" vertical="top" wrapText="1"/>
    </xf>
    <xf numFmtId="49" fontId="5" fillId="4" borderId="44" xfId="0" applyNumberFormat="1" applyFont="1" applyFill="1" applyBorder="1" applyAlignment="1">
      <alignment horizontal="center" vertical="center" wrapText="1"/>
    </xf>
    <xf numFmtId="9" fontId="8" fillId="2" borderId="30" xfId="0" applyNumberFormat="1" applyFont="1" applyFill="1" applyBorder="1" applyAlignment="1">
      <alignment horizontal="center" vertical="center"/>
    </xf>
    <xf numFmtId="0" fontId="8" fillId="2" borderId="16" xfId="0" applyFont="1" applyFill="1" applyBorder="1" applyAlignment="1">
      <alignment horizontal="center" vertical="center"/>
    </xf>
    <xf numFmtId="0" fontId="5" fillId="4" borderId="4" xfId="0" applyFont="1" applyFill="1" applyBorder="1" applyAlignment="1">
      <alignment horizontal="center" vertical="center" wrapText="1"/>
    </xf>
    <xf numFmtId="4" fontId="8" fillId="2" borderId="4" xfId="0" applyNumberFormat="1" applyFont="1" applyFill="1" applyBorder="1" applyAlignment="1">
      <alignment horizontal="right" vertical="center"/>
    </xf>
    <xf numFmtId="4" fontId="5" fillId="4" borderId="10" xfId="0" applyNumberFormat="1" applyFont="1" applyFill="1" applyBorder="1" applyAlignment="1">
      <alignment horizontal="right" vertical="center"/>
    </xf>
    <xf numFmtId="4" fontId="8" fillId="2" borderId="16" xfId="0" applyNumberFormat="1" applyFont="1" applyFill="1" applyBorder="1" applyAlignment="1">
      <alignment horizontal="right" vertical="center"/>
    </xf>
    <xf numFmtId="4" fontId="8" fillId="2" borderId="15" xfId="0" applyNumberFormat="1" applyFont="1" applyFill="1" applyBorder="1" applyAlignment="1">
      <alignment horizontal="right" vertical="center"/>
    </xf>
    <xf numFmtId="0" fontId="8" fillId="2" borderId="45" xfId="0" applyFont="1" applyFill="1" applyBorder="1" applyAlignment="1">
      <alignment horizontal="center" vertical="center"/>
    </xf>
    <xf numFmtId="3" fontId="5" fillId="0" borderId="45" xfId="0" applyNumberFormat="1" applyFont="1" applyBorder="1" applyAlignment="1">
      <alignment horizontal="center" vertical="center"/>
    </xf>
    <xf numFmtId="0" fontId="8" fillId="2" borderId="16" xfId="0" applyFont="1" applyFill="1" applyBorder="1" applyAlignment="1">
      <alignment horizontal="left" vertical="center" wrapText="1"/>
    </xf>
    <xf numFmtId="0" fontId="8" fillId="2" borderId="45"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2" fillId="0" borderId="4" xfId="0" applyFont="1" applyBorder="1" applyAlignment="1">
      <alignment horizontal="left" vertical="top" wrapText="1"/>
    </xf>
    <xf numFmtId="0" fontId="14" fillId="0" borderId="4" xfId="0" applyFont="1" applyBorder="1" applyAlignment="1">
      <alignment horizontal="left" vertical="center" wrapText="1"/>
    </xf>
    <xf numFmtId="4" fontId="1" fillId="3" borderId="4" xfId="0" applyNumberFormat="1" applyFont="1" applyFill="1" applyBorder="1" applyAlignment="1">
      <alignment horizontal="right" vertical="center"/>
    </xf>
    <xf numFmtId="4" fontId="8" fillId="0" borderId="4" xfId="0" applyNumberFormat="1" applyFont="1" applyBorder="1" applyAlignment="1">
      <alignment horizontal="right" vertical="center"/>
    </xf>
    <xf numFmtId="4" fontId="2" fillId="4" borderId="31" xfId="0" applyNumberFormat="1" applyFont="1" applyFill="1" applyBorder="1" applyAlignment="1">
      <alignment horizontal="right" vertical="center"/>
    </xf>
    <xf numFmtId="4" fontId="2" fillId="4" borderId="18" xfId="0" applyNumberFormat="1" applyFont="1" applyFill="1" applyBorder="1" applyAlignment="1">
      <alignment horizontal="right" vertical="center"/>
    </xf>
    <xf numFmtId="0" fontId="2" fillId="3" borderId="0" xfId="0" applyFont="1" applyFill="1" applyAlignment="1">
      <alignment vertical="center"/>
    </xf>
    <xf numFmtId="0" fontId="5" fillId="3" borderId="0" xfId="0" applyFont="1" applyFill="1"/>
    <xf numFmtId="49" fontId="5" fillId="3" borderId="0" xfId="0" applyNumberFormat="1" applyFont="1" applyFill="1"/>
    <xf numFmtId="4" fontId="8" fillId="0" borderId="4" xfId="1" applyNumberFormat="1" applyFont="1" applyFill="1" applyBorder="1" applyAlignment="1">
      <alignment horizontal="right" vertical="center"/>
    </xf>
    <xf numFmtId="2" fontId="5" fillId="4" borderId="16" xfId="0" applyNumberFormat="1" applyFont="1" applyFill="1" applyBorder="1" applyAlignment="1">
      <alignment horizontal="center" vertical="center"/>
    </xf>
    <xf numFmtId="4" fontId="5" fillId="4" borderId="16" xfId="0" applyNumberFormat="1" applyFont="1" applyFill="1" applyBorder="1" applyAlignment="1">
      <alignment horizontal="right" vertical="center"/>
    </xf>
    <xf numFmtId="0" fontId="25" fillId="3" borderId="4" xfId="0" applyFont="1" applyFill="1" applyBorder="1" applyAlignment="1">
      <alignment horizontal="left" vertical="center" wrapText="1"/>
    </xf>
    <xf numFmtId="0" fontId="25" fillId="3" borderId="4" xfId="0" applyFont="1" applyFill="1" applyBorder="1" applyAlignment="1">
      <alignment vertical="center" wrapText="1"/>
    </xf>
    <xf numFmtId="0" fontId="25" fillId="3" borderId="4" xfId="0" applyFont="1" applyFill="1" applyBorder="1" applyAlignment="1">
      <alignment vertical="top" wrapText="1"/>
    </xf>
    <xf numFmtId="0" fontId="25" fillId="0" borderId="0" xfId="0" applyFont="1" applyAlignment="1">
      <alignment vertical="top" wrapText="1"/>
    </xf>
    <xf numFmtId="0" fontId="25" fillId="3" borderId="22" xfId="0" applyFont="1" applyFill="1" applyBorder="1" applyAlignment="1">
      <alignment vertical="top" wrapText="1"/>
    </xf>
    <xf numFmtId="4" fontId="8" fillId="3" borderId="4" xfId="0" applyNumberFormat="1" applyFont="1" applyFill="1" applyBorder="1" applyAlignment="1">
      <alignment horizontal="right" vertical="center"/>
    </xf>
    <xf numFmtId="4" fontId="5" fillId="4" borderId="24" xfId="0" applyNumberFormat="1" applyFont="1" applyFill="1" applyBorder="1" applyAlignment="1">
      <alignment horizontal="right" vertical="center"/>
    </xf>
    <xf numFmtId="4" fontId="5" fillId="4" borderId="25" xfId="0" applyNumberFormat="1" applyFont="1" applyFill="1" applyBorder="1" applyAlignment="1">
      <alignment horizontal="right" vertical="center"/>
    </xf>
    <xf numFmtId="0" fontId="27" fillId="0" borderId="4" xfId="0" applyFont="1" applyBorder="1" applyAlignment="1">
      <alignment horizontal="left" vertical="top" wrapText="1"/>
    </xf>
    <xf numFmtId="0" fontId="28" fillId="3" borderId="2" xfId="0" applyFont="1" applyFill="1" applyBorder="1" applyAlignment="1">
      <alignment horizontal="left" vertical="top" wrapText="1"/>
    </xf>
    <xf numFmtId="0" fontId="29" fillId="3" borderId="2" xfId="0" applyFont="1" applyFill="1" applyBorder="1" applyAlignment="1">
      <alignment horizontal="left" vertical="top" wrapText="1"/>
    </xf>
    <xf numFmtId="0" fontId="29" fillId="3" borderId="2" xfId="0" applyFont="1" applyFill="1" applyBorder="1" applyAlignment="1">
      <alignment horizontal="left" vertical="center" wrapText="1"/>
    </xf>
    <xf numFmtId="4" fontId="15" fillId="3" borderId="2" xfId="0" applyNumberFormat="1" applyFont="1" applyFill="1" applyBorder="1" applyAlignment="1">
      <alignment horizontal="right" vertical="center"/>
    </xf>
    <xf numFmtId="4" fontId="2" fillId="4" borderId="24" xfId="0" applyNumberFormat="1" applyFont="1" applyFill="1" applyBorder="1" applyAlignment="1">
      <alignment horizontal="right" vertical="center"/>
    </xf>
    <xf numFmtId="4" fontId="2" fillId="4" borderId="25" xfId="0" applyNumberFormat="1" applyFont="1" applyFill="1" applyBorder="1" applyAlignment="1">
      <alignment horizontal="right" vertical="center"/>
    </xf>
    <xf numFmtId="4" fontId="8" fillId="2" borderId="13" xfId="0" applyNumberFormat="1" applyFont="1" applyFill="1" applyBorder="1" applyAlignment="1">
      <alignment horizontal="right" vertical="center"/>
    </xf>
    <xf numFmtId="0" fontId="7" fillId="0" borderId="0" xfId="0" applyFont="1" applyAlignment="1">
      <alignment horizontal="left" vertical="top"/>
    </xf>
    <xf numFmtId="0" fontId="25" fillId="2" borderId="13" xfId="0" applyFont="1" applyFill="1" applyBorder="1" applyAlignment="1">
      <alignment horizontal="left" vertical="center" wrapText="1"/>
    </xf>
    <xf numFmtId="0" fontId="25" fillId="2" borderId="4" xfId="0" applyFont="1" applyFill="1" applyBorder="1" applyAlignment="1">
      <alignment horizontal="left" vertical="top" wrapText="1"/>
    </xf>
    <xf numFmtId="0" fontId="25" fillId="0" borderId="2" xfId="0" applyFont="1" applyBorder="1" applyAlignment="1">
      <alignment horizontal="left" vertical="top" wrapText="1"/>
    </xf>
    <xf numFmtId="0" fontId="25" fillId="3" borderId="2" xfId="0" applyFont="1" applyFill="1" applyBorder="1" applyAlignment="1">
      <alignment horizontal="left" vertical="top" wrapText="1"/>
    </xf>
    <xf numFmtId="0" fontId="25" fillId="3" borderId="33" xfId="0" applyFont="1" applyFill="1" applyBorder="1" applyAlignment="1">
      <alignment horizontal="left" vertical="top" wrapText="1"/>
    </xf>
    <xf numFmtId="0" fontId="25" fillId="2" borderId="16" xfId="0" applyFont="1" applyFill="1" applyBorder="1" applyAlignment="1">
      <alignment horizontal="left" vertical="top" wrapText="1"/>
    </xf>
    <xf numFmtId="49" fontId="19" fillId="4" borderId="3" xfId="0" applyNumberFormat="1" applyFont="1" applyFill="1" applyBorder="1" applyAlignment="1">
      <alignment horizontal="center" vertical="center" wrapText="1"/>
    </xf>
    <xf numFmtId="0" fontId="19" fillId="4" borderId="3" xfId="0" applyFont="1" applyFill="1" applyBorder="1" applyAlignment="1">
      <alignment horizontal="center" vertical="center" wrapText="1"/>
    </xf>
    <xf numFmtId="49" fontId="30" fillId="4" borderId="2" xfId="0" applyNumberFormat="1" applyFont="1" applyFill="1" applyBorder="1" applyAlignment="1">
      <alignment horizontal="center" vertical="center" wrapText="1"/>
    </xf>
    <xf numFmtId="2" fontId="19" fillId="4" borderId="3" xfId="0" applyNumberFormat="1" applyFont="1" applyFill="1" applyBorder="1" applyAlignment="1">
      <alignment horizontal="center" vertical="center" wrapText="1"/>
    </xf>
    <xf numFmtId="0" fontId="19" fillId="0" borderId="0" xfId="0" applyFont="1"/>
    <xf numFmtId="49" fontId="26" fillId="4" borderId="2" xfId="0" applyNumberFormat="1" applyFont="1" applyFill="1" applyBorder="1" applyAlignment="1">
      <alignment horizontal="center" vertical="center" wrapText="1"/>
    </xf>
    <xf numFmtId="49" fontId="25" fillId="4" borderId="2" xfId="0" applyNumberFormat="1" applyFont="1" applyFill="1" applyBorder="1" applyAlignment="1">
      <alignment horizontal="center" vertical="center" wrapText="1"/>
    </xf>
    <xf numFmtId="2" fontId="26" fillId="4" borderId="2" xfId="0" applyNumberFormat="1" applyFont="1" applyFill="1" applyBorder="1" applyAlignment="1">
      <alignment horizontal="center" vertical="center" wrapText="1"/>
    </xf>
    <xf numFmtId="49" fontId="31" fillId="4" borderId="26" xfId="0" applyNumberFormat="1" applyFont="1" applyFill="1" applyBorder="1" applyAlignment="1">
      <alignment horizontal="center" vertical="center" wrapText="1"/>
    </xf>
    <xf numFmtId="0" fontId="26" fillId="0" borderId="0" xfId="0" applyFont="1" applyAlignment="1">
      <alignment vertical="center"/>
    </xf>
    <xf numFmtId="165" fontId="2" fillId="4" borderId="4" xfId="0" applyNumberFormat="1" applyFont="1" applyFill="1" applyBorder="1" applyAlignment="1">
      <alignment horizontal="right" vertical="center"/>
    </xf>
    <xf numFmtId="4" fontId="2" fillId="4" borderId="4" xfId="0" applyNumberFormat="1" applyFont="1" applyFill="1" applyBorder="1" applyAlignment="1">
      <alignment vertical="center"/>
    </xf>
    <xf numFmtId="49" fontId="31" fillId="4" borderId="12" xfId="0" applyNumberFormat="1" applyFont="1" applyFill="1" applyBorder="1" applyAlignment="1">
      <alignment horizontal="center" vertical="center" wrapText="1"/>
    </xf>
    <xf numFmtId="49" fontId="31" fillId="4" borderId="13" xfId="0" applyNumberFormat="1" applyFont="1" applyFill="1" applyBorder="1" applyAlignment="1">
      <alignment horizontal="center" vertical="center" wrapText="1"/>
    </xf>
    <xf numFmtId="49" fontId="26" fillId="4" borderId="13" xfId="0" applyNumberFormat="1" applyFont="1" applyFill="1" applyBorder="1" applyAlignment="1">
      <alignment horizontal="center" vertical="center" wrapText="1"/>
    </xf>
    <xf numFmtId="0" fontId="32" fillId="0" borderId="0" xfId="0" applyFont="1"/>
    <xf numFmtId="0" fontId="25" fillId="3" borderId="2" xfId="0" applyFont="1" applyFill="1" applyBorder="1" applyAlignment="1">
      <alignment horizontal="left" vertical="center" wrapText="1"/>
    </xf>
    <xf numFmtId="0" fontId="25" fillId="0" borderId="2" xfId="0" applyFont="1" applyBorder="1" applyAlignment="1">
      <alignment horizontal="left" vertical="center" wrapText="1"/>
    </xf>
    <xf numFmtId="4" fontId="8" fillId="3" borderId="2" xfId="0" applyNumberFormat="1" applyFont="1" applyFill="1" applyBorder="1" applyAlignment="1">
      <alignment horizontal="right" vertical="center"/>
    </xf>
    <xf numFmtId="4" fontId="5" fillId="4" borderId="4" xfId="0" applyNumberFormat="1" applyFont="1" applyFill="1" applyBorder="1" applyAlignment="1">
      <alignment horizontal="right" vertical="center" wrapText="1"/>
    </xf>
    <xf numFmtId="49" fontId="5" fillId="4" borderId="34" xfId="0" applyNumberFormat="1" applyFont="1" applyFill="1" applyBorder="1" applyAlignment="1">
      <alignment horizontal="center" wrapText="1"/>
    </xf>
    <xf numFmtId="0" fontId="5" fillId="4" borderId="35" xfId="0" applyFont="1" applyFill="1" applyBorder="1" applyAlignment="1">
      <alignment horizontal="center" wrapText="1"/>
    </xf>
    <xf numFmtId="49" fontId="5" fillId="4" borderId="35" xfId="0" applyNumberFormat="1" applyFont="1" applyFill="1" applyBorder="1" applyAlignment="1">
      <alignment horizontal="center" wrapText="1"/>
    </xf>
    <xf numFmtId="2" fontId="5" fillId="4" borderId="35" xfId="0" applyNumberFormat="1" applyFont="1" applyFill="1" applyBorder="1" applyAlignment="1">
      <alignment horizontal="center" wrapText="1"/>
    </xf>
    <xf numFmtId="49" fontId="5" fillId="4" borderId="48" xfId="0" applyNumberFormat="1" applyFont="1" applyFill="1" applyBorder="1" applyAlignment="1">
      <alignment horizontal="center" wrapText="1"/>
    </xf>
    <xf numFmtId="49" fontId="2" fillId="4" borderId="39" xfId="0" applyNumberFormat="1" applyFont="1" applyFill="1" applyBorder="1" applyAlignment="1">
      <alignment horizontal="center" vertical="center" wrapText="1"/>
    </xf>
    <xf numFmtId="49" fontId="5" fillId="4" borderId="49" xfId="0" applyNumberFormat="1" applyFont="1" applyFill="1" applyBorder="1" applyAlignment="1">
      <alignment horizontal="center" vertical="center" wrapText="1"/>
    </xf>
    <xf numFmtId="0" fontId="5" fillId="4" borderId="50" xfId="0" applyFont="1" applyFill="1" applyBorder="1" applyAlignment="1">
      <alignment horizontal="left" vertical="top" wrapText="1"/>
    </xf>
    <xf numFmtId="49" fontId="5" fillId="4" borderId="50" xfId="0" applyNumberFormat="1" applyFont="1" applyFill="1" applyBorder="1" applyAlignment="1">
      <alignment horizontal="center" vertical="center" wrapText="1"/>
    </xf>
    <xf numFmtId="2" fontId="5" fillId="4" borderId="50" xfId="0" applyNumberFormat="1" applyFont="1" applyFill="1" applyBorder="1" applyAlignment="1">
      <alignment horizontal="center" vertical="center" wrapText="1"/>
    </xf>
    <xf numFmtId="49" fontId="2" fillId="4" borderId="25" xfId="0" applyNumberFormat="1" applyFont="1" applyFill="1" applyBorder="1" applyAlignment="1">
      <alignment horizontal="center" vertical="center" wrapText="1"/>
    </xf>
    <xf numFmtId="0" fontId="2" fillId="3" borderId="0" xfId="0" applyFont="1" applyFill="1"/>
    <xf numFmtId="4" fontId="1" fillId="3" borderId="15" xfId="0" applyNumberFormat="1" applyFont="1" applyFill="1" applyBorder="1" applyAlignment="1">
      <alignment horizontal="right" vertical="center"/>
    </xf>
    <xf numFmtId="49" fontId="2" fillId="4" borderId="23" xfId="0" applyNumberFormat="1" applyFont="1" applyFill="1" applyBorder="1" applyAlignment="1">
      <alignment horizontal="right" vertical="center"/>
    </xf>
    <xf numFmtId="165" fontId="2" fillId="4" borderId="24" xfId="0" applyNumberFormat="1" applyFont="1" applyFill="1" applyBorder="1" applyAlignment="1">
      <alignment horizontal="right" vertical="center"/>
    </xf>
    <xf numFmtId="49" fontId="2" fillId="4" borderId="17" xfId="0" applyNumberFormat="1" applyFont="1" applyFill="1" applyBorder="1" applyAlignment="1">
      <alignment horizontal="right" vertical="center"/>
    </xf>
    <xf numFmtId="165" fontId="2" fillId="4" borderId="31" xfId="0" applyNumberFormat="1" applyFont="1" applyFill="1" applyBorder="1" applyAlignment="1">
      <alignment horizontal="right" vertical="center"/>
    </xf>
    <xf numFmtId="0" fontId="8" fillId="3" borderId="4" xfId="0" applyFont="1" applyFill="1" applyBorder="1" applyAlignment="1">
      <alignment horizontal="left" vertical="center" wrapText="1"/>
    </xf>
    <xf numFmtId="49" fontId="1" fillId="3" borderId="21" xfId="0" applyNumberFormat="1" applyFont="1" applyFill="1" applyBorder="1" applyAlignment="1">
      <alignment horizontal="center" vertical="center"/>
    </xf>
    <xf numFmtId="2" fontId="1" fillId="3" borderId="4" xfId="0" applyNumberFormat="1" applyFont="1" applyFill="1" applyBorder="1" applyAlignment="1">
      <alignment horizontal="right" vertical="center"/>
    </xf>
    <xf numFmtId="2" fontId="2" fillId="4" borderId="23" xfId="0" applyNumberFormat="1" applyFont="1" applyFill="1" applyBorder="1" applyAlignment="1">
      <alignment horizontal="right" vertical="center"/>
    </xf>
    <xf numFmtId="0" fontId="2" fillId="3" borderId="4" xfId="0" applyFont="1" applyFill="1" applyBorder="1" applyAlignment="1">
      <alignment horizontal="right" vertical="center"/>
    </xf>
    <xf numFmtId="49" fontId="1" fillId="4" borderId="38" xfId="0" applyNumberFormat="1" applyFont="1" applyFill="1" applyBorder="1" applyAlignment="1">
      <alignment horizontal="center" vertical="center" wrapText="1"/>
    </xf>
    <xf numFmtId="49" fontId="1" fillId="4" borderId="16" xfId="0" applyNumberFormat="1" applyFont="1" applyFill="1" applyBorder="1" applyAlignment="1">
      <alignment horizontal="center" vertical="center" wrapText="1"/>
    </xf>
    <xf numFmtId="2" fontId="1" fillId="4" borderId="16" xfId="0" applyNumberFormat="1" applyFont="1" applyFill="1" applyBorder="1" applyAlignment="1">
      <alignment horizontal="center" vertical="center" wrapText="1"/>
    </xf>
    <xf numFmtId="49" fontId="1" fillId="4" borderId="23" xfId="0" applyNumberFormat="1" applyFont="1" applyFill="1" applyBorder="1" applyAlignment="1">
      <alignment horizontal="center" vertical="center" wrapText="1"/>
    </xf>
    <xf numFmtId="49" fontId="2" fillId="4" borderId="24" xfId="0" applyNumberFormat="1" applyFont="1" applyFill="1" applyBorder="1" applyAlignment="1">
      <alignment horizontal="center" vertical="center" wrapText="1"/>
    </xf>
    <xf numFmtId="2" fontId="1" fillId="4" borderId="24" xfId="0" applyNumberFormat="1" applyFont="1" applyFill="1" applyBorder="1" applyAlignment="1">
      <alignment horizontal="center" vertical="center" wrapText="1"/>
    </xf>
    <xf numFmtId="0" fontId="4" fillId="4" borderId="25" xfId="0" applyFont="1" applyFill="1" applyBorder="1" applyAlignment="1">
      <alignment horizontal="center" vertical="center" wrapText="1"/>
    </xf>
    <xf numFmtId="0" fontId="3" fillId="4" borderId="16" xfId="0" applyFont="1" applyFill="1" applyBorder="1" applyAlignment="1">
      <alignment horizontal="center" vertical="center"/>
    </xf>
    <xf numFmtId="0" fontId="8" fillId="3"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2" fontId="8" fillId="3" borderId="2" xfId="0" applyNumberFormat="1" applyFont="1" applyFill="1" applyBorder="1" applyAlignment="1">
      <alignment horizontal="right" vertical="center"/>
    </xf>
    <xf numFmtId="2" fontId="1" fillId="4" borderId="17" xfId="0" applyNumberFormat="1" applyFont="1" applyFill="1" applyBorder="1" applyAlignment="1">
      <alignment horizontal="right" vertical="center"/>
    </xf>
    <xf numFmtId="0" fontId="3" fillId="0" borderId="4" xfId="0" applyFont="1" applyBorder="1" applyAlignment="1">
      <alignment horizontal="left" vertical="center" wrapText="1"/>
    </xf>
    <xf numFmtId="0" fontId="17" fillId="4" borderId="4" xfId="0" applyFont="1" applyFill="1" applyBorder="1" applyAlignment="1">
      <alignment horizontal="center" vertical="top" wrapText="1"/>
    </xf>
    <xf numFmtId="0" fontId="17" fillId="4" borderId="4" xfId="0" applyFont="1" applyFill="1" applyBorder="1" applyAlignment="1">
      <alignment horizontal="center" vertical="center" wrapText="1"/>
    </xf>
    <xf numFmtId="2" fontId="20" fillId="5" borderId="4" xfId="0" applyNumberFormat="1" applyFont="1" applyFill="1" applyBorder="1" applyAlignment="1">
      <alignment horizontal="right" vertical="center"/>
    </xf>
    <xf numFmtId="0" fontId="1" fillId="3" borderId="16" xfId="0" applyFont="1" applyFill="1" applyBorder="1" applyAlignment="1">
      <alignment horizontal="center" vertical="center"/>
    </xf>
    <xf numFmtId="0" fontId="3" fillId="0" borderId="16" xfId="0" applyFont="1" applyBorder="1" applyAlignment="1">
      <alignment horizontal="left" vertical="center" wrapText="1"/>
    </xf>
    <xf numFmtId="0" fontId="20" fillId="5" borderId="16" xfId="0" applyFont="1" applyFill="1" applyBorder="1" applyAlignment="1">
      <alignment horizontal="center" vertical="center"/>
    </xf>
    <xf numFmtId="0" fontId="4" fillId="5" borderId="16" xfId="0" applyFont="1" applyFill="1" applyBorder="1" applyAlignment="1">
      <alignment horizontal="center" vertical="center"/>
    </xf>
    <xf numFmtId="2" fontId="20" fillId="5" borderId="16" xfId="0" applyNumberFormat="1" applyFont="1" applyFill="1" applyBorder="1" applyAlignment="1">
      <alignment horizontal="right" vertical="center"/>
    </xf>
    <xf numFmtId="4" fontId="1" fillId="3" borderId="16" xfId="0" applyNumberFormat="1" applyFont="1" applyFill="1" applyBorder="1" applyAlignment="1">
      <alignment horizontal="right" vertical="center"/>
    </xf>
    <xf numFmtId="9" fontId="7" fillId="3" borderId="16" xfId="0" applyNumberFormat="1" applyFont="1" applyFill="1" applyBorder="1" applyAlignment="1">
      <alignment horizontal="center" vertical="center"/>
    </xf>
    <xf numFmtId="2" fontId="2" fillId="4" borderId="17" xfId="0" applyNumberFormat="1" applyFont="1" applyFill="1" applyBorder="1" applyAlignment="1">
      <alignment horizontal="right" vertical="center"/>
    </xf>
    <xf numFmtId="165" fontId="1" fillId="3" borderId="4" xfId="0" applyNumberFormat="1" applyFont="1" applyFill="1" applyBorder="1" applyAlignment="1">
      <alignment horizontal="right" vertical="center"/>
    </xf>
    <xf numFmtId="0" fontId="3" fillId="3" borderId="4" xfId="0" applyFont="1" applyFill="1" applyBorder="1" applyAlignment="1">
      <alignment horizontal="left" vertical="center" wrapText="1"/>
    </xf>
    <xf numFmtId="0" fontId="8" fillId="0" borderId="16" xfId="0" applyFont="1" applyBorder="1" applyAlignment="1">
      <alignment horizontal="left" vertical="center" wrapText="1"/>
    </xf>
    <xf numFmtId="0" fontId="3" fillId="2" borderId="4" xfId="0" applyFont="1" applyFill="1" applyBorder="1" applyAlignment="1">
      <alignment horizontal="left" vertical="center" wrapText="1"/>
    </xf>
    <xf numFmtId="4" fontId="8" fillId="0" borderId="3" xfId="0" applyNumberFormat="1" applyFont="1" applyBorder="1" applyAlignment="1">
      <alignment horizontal="right" vertical="center"/>
    </xf>
    <xf numFmtId="4" fontId="8" fillId="0" borderId="29" xfId="0" applyNumberFormat="1" applyFont="1" applyBorder="1" applyAlignment="1">
      <alignment horizontal="right" vertical="center"/>
    </xf>
    <xf numFmtId="4" fontId="8" fillId="0" borderId="5" xfId="0" applyNumberFormat="1" applyFont="1" applyBorder="1" applyAlignment="1">
      <alignment horizontal="right" vertical="center"/>
    </xf>
    <xf numFmtId="4" fontId="8" fillId="0" borderId="15" xfId="0" applyNumberFormat="1" applyFont="1" applyBorder="1" applyAlignment="1">
      <alignment horizontal="right" vertical="center"/>
    </xf>
    <xf numFmtId="4" fontId="8" fillId="0" borderId="40" xfId="0" applyNumberFormat="1" applyFont="1" applyBorder="1" applyAlignment="1">
      <alignment horizontal="right" vertical="center"/>
    </xf>
    <xf numFmtId="2" fontId="8" fillId="0" borderId="3" xfId="0" applyNumberFormat="1" applyFont="1" applyBorder="1" applyAlignment="1">
      <alignment horizontal="right" vertical="center"/>
    </xf>
    <xf numFmtId="0" fontId="8" fillId="0" borderId="4" xfId="0" applyFont="1" applyBorder="1" applyAlignment="1">
      <alignment horizontal="left" vertical="center"/>
    </xf>
    <xf numFmtId="4" fontId="5" fillId="4" borderId="4" xfId="0" applyNumberFormat="1" applyFont="1" applyFill="1" applyBorder="1" applyAlignment="1">
      <alignment horizontal="right" vertical="center"/>
    </xf>
    <xf numFmtId="164" fontId="34" fillId="0" borderId="4" xfId="0" applyNumberFormat="1" applyFont="1" applyBorder="1" applyAlignment="1">
      <alignment horizontal="center" vertical="center"/>
    </xf>
    <xf numFmtId="0" fontId="33" fillId="0" borderId="4" xfId="0" applyFont="1" applyBorder="1"/>
    <xf numFmtId="0" fontId="33" fillId="0" borderId="0" xfId="0" applyFont="1"/>
    <xf numFmtId="49" fontId="34" fillId="0" borderId="4" xfId="0" applyNumberFormat="1" applyFont="1" applyBorder="1" applyAlignment="1">
      <alignment vertical="center" wrapText="1"/>
    </xf>
    <xf numFmtId="49" fontId="34" fillId="0" borderId="4" xfId="0" applyNumberFormat="1" applyFont="1" applyBorder="1" applyAlignment="1">
      <alignment horizontal="center" vertical="center"/>
    </xf>
    <xf numFmtId="4" fontId="34" fillId="0" borderId="4" xfId="1" applyNumberFormat="1" applyFont="1" applyFill="1" applyBorder="1" applyAlignment="1">
      <alignment horizontal="right" vertical="center"/>
    </xf>
    <xf numFmtId="0" fontId="34" fillId="0" borderId="4" xfId="0" applyFont="1" applyBorder="1"/>
    <xf numFmtId="0" fontId="34" fillId="0" borderId="0" xfId="0" applyFont="1"/>
    <xf numFmtId="0" fontId="34" fillId="0" borderId="4" xfId="0" applyFont="1" applyBorder="1" applyAlignment="1">
      <alignment horizontal="center" vertical="center"/>
    </xf>
    <xf numFmtId="0" fontId="34" fillId="3" borderId="4" xfId="0" applyFont="1" applyFill="1" applyBorder="1" applyAlignment="1">
      <alignment horizontal="center" vertical="center"/>
    </xf>
    <xf numFmtId="0" fontId="34" fillId="3" borderId="20" xfId="0" applyFont="1" applyFill="1" applyBorder="1" applyAlignment="1">
      <alignment horizontal="center" vertical="center"/>
    </xf>
    <xf numFmtId="0" fontId="34" fillId="3" borderId="4" xfId="0" applyFont="1" applyFill="1" applyBorder="1" applyAlignment="1">
      <alignment horizontal="left" vertical="center" wrapText="1"/>
    </xf>
    <xf numFmtId="49" fontId="34" fillId="3" borderId="4" xfId="0" applyNumberFormat="1" applyFont="1" applyFill="1" applyBorder="1" applyAlignment="1">
      <alignment horizontal="center" vertical="center"/>
    </xf>
    <xf numFmtId="4" fontId="34" fillId="3" borderId="4" xfId="0" applyNumberFormat="1" applyFont="1" applyFill="1" applyBorder="1" applyAlignment="1">
      <alignment horizontal="right" vertical="center"/>
    </xf>
    <xf numFmtId="9" fontId="34" fillId="3" borderId="4" xfId="0" applyNumberFormat="1" applyFont="1" applyFill="1" applyBorder="1" applyAlignment="1">
      <alignment horizontal="center" vertical="center"/>
    </xf>
    <xf numFmtId="165" fontId="34" fillId="3" borderId="4" xfId="0" applyNumberFormat="1" applyFont="1" applyFill="1" applyBorder="1" applyAlignment="1">
      <alignment horizontal="right" vertical="center"/>
    </xf>
    <xf numFmtId="0" fontId="34" fillId="3" borderId="27" xfId="0" applyFont="1" applyFill="1" applyBorder="1" applyAlignment="1">
      <alignment horizontal="center" vertical="center"/>
    </xf>
    <xf numFmtId="4" fontId="8" fillId="0" borderId="44" xfId="0" applyNumberFormat="1" applyFont="1" applyBorder="1" applyAlignment="1">
      <alignment horizontal="right" vertical="center"/>
    </xf>
    <xf numFmtId="3" fontId="34" fillId="3" borderId="2" xfId="0" applyNumberFormat="1" applyFont="1" applyFill="1" applyBorder="1" applyAlignment="1">
      <alignment horizontal="center" vertical="center"/>
    </xf>
    <xf numFmtId="0" fontId="34" fillId="3" borderId="2" xfId="0" applyFont="1" applyFill="1" applyBorder="1" applyAlignment="1">
      <alignment horizontal="left" vertical="center" wrapText="1"/>
    </xf>
    <xf numFmtId="49" fontId="34" fillId="3" borderId="2" xfId="0" applyNumberFormat="1" applyFont="1" applyFill="1" applyBorder="1" applyAlignment="1">
      <alignment horizontal="center" vertical="center"/>
    </xf>
    <xf numFmtId="2" fontId="34" fillId="3" borderId="2" xfId="0" applyNumberFormat="1" applyFont="1" applyFill="1" applyBorder="1" applyAlignment="1">
      <alignment horizontal="right" vertical="center"/>
    </xf>
    <xf numFmtId="3" fontId="34" fillId="0" borderId="2" xfId="0" applyNumberFormat="1" applyFont="1" applyBorder="1" applyAlignment="1">
      <alignment horizontal="center" vertical="center"/>
    </xf>
    <xf numFmtId="0" fontId="34" fillId="0" borderId="0" xfId="0" applyFont="1" applyAlignment="1">
      <alignment horizontal="left" vertical="center" wrapText="1"/>
    </xf>
    <xf numFmtId="49" fontId="34" fillId="0" borderId="2" xfId="0" applyNumberFormat="1" applyFont="1" applyBorder="1" applyAlignment="1">
      <alignment horizontal="center" vertical="center"/>
    </xf>
    <xf numFmtId="49" fontId="34" fillId="2" borderId="4" xfId="0" applyNumberFormat="1" applyFont="1" applyFill="1" applyBorder="1" applyAlignment="1">
      <alignment horizontal="center" vertical="center"/>
    </xf>
    <xf numFmtId="164" fontId="34" fillId="2" borderId="4" xfId="0" applyNumberFormat="1" applyFont="1" applyFill="1" applyBorder="1" applyAlignment="1">
      <alignment vertical="center"/>
    </xf>
    <xf numFmtId="0" fontId="34" fillId="2" borderId="4" xfId="0" applyFont="1" applyFill="1" applyBorder="1" applyAlignment="1">
      <alignment horizontal="center" vertical="center"/>
    </xf>
    <xf numFmtId="0" fontId="34" fillId="0" borderId="4" xfId="0" applyFont="1" applyBorder="1" applyAlignment="1">
      <alignment vertical="center" wrapText="1"/>
    </xf>
    <xf numFmtId="4" fontId="34" fillId="2" borderId="4" xfId="0" applyNumberFormat="1" applyFont="1" applyFill="1" applyBorder="1" applyAlignment="1">
      <alignment horizontal="right" vertical="center"/>
    </xf>
    <xf numFmtId="9" fontId="34" fillId="2" borderId="4" xfId="0" applyNumberFormat="1" applyFont="1" applyFill="1" applyBorder="1" applyAlignment="1">
      <alignment horizontal="center" vertical="center"/>
    </xf>
    <xf numFmtId="165" fontId="34" fillId="2" borderId="4" xfId="0" applyNumberFormat="1" applyFont="1" applyFill="1" applyBorder="1" applyAlignment="1">
      <alignment horizontal="right" vertical="center"/>
    </xf>
    <xf numFmtId="0" fontId="34" fillId="0" borderId="2" xfId="0" applyFont="1" applyBorder="1" applyAlignment="1">
      <alignment horizontal="left" vertical="center" wrapText="1"/>
    </xf>
    <xf numFmtId="0" fontId="33" fillId="3" borderId="21" xfId="0" applyFont="1" applyFill="1" applyBorder="1" applyAlignment="1">
      <alignment horizontal="center" vertical="center"/>
    </xf>
    <xf numFmtId="49" fontId="33" fillId="3" borderId="22" xfId="0" applyNumberFormat="1" applyFont="1" applyFill="1" applyBorder="1" applyAlignment="1">
      <alignment horizontal="left" vertical="center" wrapText="1"/>
    </xf>
    <xf numFmtId="49" fontId="33" fillId="3" borderId="22" xfId="0" applyNumberFormat="1" applyFont="1" applyFill="1" applyBorder="1" applyAlignment="1">
      <alignment horizontal="center" vertical="center"/>
    </xf>
    <xf numFmtId="0" fontId="34" fillId="3" borderId="22" xfId="0" applyFont="1" applyFill="1" applyBorder="1" applyAlignment="1">
      <alignment horizontal="center" vertical="center"/>
    </xf>
    <xf numFmtId="4" fontId="33" fillId="3" borderId="15" xfId="0" applyNumberFormat="1" applyFont="1" applyFill="1" applyBorder="1" applyAlignment="1">
      <alignment horizontal="right" vertical="center"/>
    </xf>
    <xf numFmtId="9" fontId="33" fillId="3" borderId="15" xfId="0" applyNumberFormat="1" applyFont="1" applyFill="1" applyBorder="1" applyAlignment="1">
      <alignment horizontal="center" vertical="center"/>
    </xf>
    <xf numFmtId="166" fontId="34" fillId="3" borderId="15" xfId="0" applyNumberFormat="1" applyFont="1" applyFill="1" applyBorder="1" applyAlignment="1">
      <alignment horizontal="center" vertical="center"/>
    </xf>
    <xf numFmtId="0" fontId="34" fillId="3" borderId="14" xfId="0" applyFont="1" applyFill="1" applyBorder="1" applyAlignment="1">
      <alignment horizontal="center" vertical="center"/>
    </xf>
    <xf numFmtId="0" fontId="36" fillId="3" borderId="15" xfId="0" applyFont="1" applyFill="1" applyBorder="1" applyAlignment="1">
      <alignment horizontal="left" vertical="top" wrapText="1"/>
    </xf>
    <xf numFmtId="49" fontId="34" fillId="3" borderId="15" xfId="0" applyNumberFormat="1" applyFont="1" applyFill="1" applyBorder="1" applyAlignment="1">
      <alignment horizontal="center" vertical="center"/>
    </xf>
    <xf numFmtId="4" fontId="34" fillId="3" borderId="15" xfId="0" applyNumberFormat="1" applyFont="1" applyFill="1" applyBorder="1" applyAlignment="1">
      <alignment horizontal="center" vertical="center"/>
    </xf>
    <xf numFmtId="9" fontId="34" fillId="3" borderId="15" xfId="0" applyNumberFormat="1" applyFont="1" applyFill="1" applyBorder="1" applyAlignment="1">
      <alignment horizontal="center" vertical="center"/>
    </xf>
    <xf numFmtId="0" fontId="34" fillId="3" borderId="37" xfId="0" applyFont="1" applyFill="1" applyBorder="1" applyAlignment="1">
      <alignment horizontal="center" vertical="center"/>
    </xf>
    <xf numFmtId="0" fontId="37" fillId="3" borderId="4" xfId="0" applyFont="1" applyFill="1" applyBorder="1" applyAlignment="1">
      <alignment horizontal="left" vertical="center" wrapText="1"/>
    </xf>
    <xf numFmtId="4" fontId="34" fillId="3" borderId="4" xfId="0" applyNumberFormat="1" applyFont="1" applyFill="1" applyBorder="1" applyAlignment="1">
      <alignment horizontal="center" vertical="center"/>
    </xf>
    <xf numFmtId="49" fontId="4" fillId="4" borderId="8" xfId="0" applyNumberFormat="1" applyFont="1" applyFill="1" applyBorder="1" applyAlignment="1">
      <alignment horizontal="right" vertical="center"/>
    </xf>
    <xf numFmtId="4" fontId="4" fillId="4" borderId="9" xfId="0" applyNumberFormat="1" applyFont="1" applyFill="1" applyBorder="1" applyAlignment="1">
      <alignment horizontal="right" vertical="center"/>
    </xf>
    <xf numFmtId="0" fontId="4" fillId="0" borderId="43" xfId="0" applyFont="1" applyBorder="1" applyAlignment="1">
      <alignment horizontal="center" vertical="center"/>
    </xf>
    <xf numFmtId="0" fontId="4" fillId="0" borderId="0" xfId="0" applyFont="1" applyAlignment="1">
      <alignment horizontal="center" vertical="center"/>
    </xf>
    <xf numFmtId="49" fontId="4" fillId="0" borderId="43" xfId="0" applyNumberFormat="1" applyFont="1" applyBorder="1" applyAlignment="1">
      <alignment horizontal="center"/>
    </xf>
    <xf numFmtId="49" fontId="4" fillId="0" borderId="0" xfId="0" applyNumberFormat="1" applyFont="1" applyAlignment="1">
      <alignment horizontal="center"/>
    </xf>
    <xf numFmtId="49" fontId="2" fillId="0" borderId="0" xfId="0" applyNumberFormat="1" applyFont="1" applyAlignment="1">
      <alignment horizontal="center"/>
    </xf>
    <xf numFmtId="49" fontId="5" fillId="4" borderId="8" xfId="0" applyNumberFormat="1" applyFont="1" applyFill="1" applyBorder="1" applyAlignment="1">
      <alignment horizontal="right" vertical="center"/>
    </xf>
    <xf numFmtId="4" fontId="5" fillId="4" borderId="9" xfId="0" applyNumberFormat="1" applyFont="1" applyFill="1" applyBorder="1" applyAlignment="1">
      <alignment horizontal="right" vertical="center"/>
    </xf>
    <xf numFmtId="0" fontId="8" fillId="0" borderId="43" xfId="0" applyFont="1" applyBorder="1" applyAlignment="1">
      <alignment horizontal="center" vertical="center"/>
    </xf>
    <xf numFmtId="0" fontId="8" fillId="0" borderId="0" xfId="0" applyFont="1" applyAlignment="1">
      <alignment horizontal="center" vertical="center"/>
    </xf>
    <xf numFmtId="49" fontId="5" fillId="0" borderId="43" xfId="0" applyNumberFormat="1" applyFont="1" applyBorder="1" applyAlignment="1">
      <alignment horizontal="center"/>
    </xf>
    <xf numFmtId="49" fontId="5" fillId="0" borderId="0" xfId="0" applyNumberFormat="1" applyFont="1" applyAlignment="1">
      <alignment horizontal="center"/>
    </xf>
    <xf numFmtId="0" fontId="5" fillId="2" borderId="43" xfId="0" applyFont="1" applyFill="1" applyBorder="1" applyAlignment="1">
      <alignment horizontal="center" vertical="top" wrapText="1"/>
    </xf>
    <xf numFmtId="0" fontId="5" fillId="2" borderId="0" xfId="0" applyFont="1" applyFill="1" applyAlignment="1">
      <alignment horizontal="center" vertical="top" wrapText="1"/>
    </xf>
    <xf numFmtId="0" fontId="2" fillId="3" borderId="0" xfId="0" applyFont="1" applyFill="1" applyAlignment="1">
      <alignment horizontal="center" vertical="center"/>
    </xf>
    <xf numFmtId="49" fontId="10" fillId="3" borderId="0" xfId="0" applyNumberFormat="1" applyFont="1" applyFill="1" applyAlignment="1">
      <alignment horizontal="center" vertical="center"/>
    </xf>
    <xf numFmtId="49" fontId="2" fillId="3" borderId="32" xfId="0" applyNumberFormat="1" applyFont="1" applyFill="1" applyBorder="1" applyAlignment="1">
      <alignment horizontal="center" vertical="center"/>
    </xf>
    <xf numFmtId="0" fontId="5" fillId="3" borderId="0" xfId="0" applyFont="1" applyFill="1" applyAlignment="1">
      <alignment horizontal="center"/>
    </xf>
    <xf numFmtId="49" fontId="5" fillId="3" borderId="0" xfId="0" applyNumberFormat="1" applyFont="1" applyFill="1" applyAlignment="1">
      <alignment horizontal="center"/>
    </xf>
    <xf numFmtId="49" fontId="5" fillId="3" borderId="32" xfId="0" applyNumberFormat="1" applyFont="1" applyFill="1" applyBorder="1" applyAlignment="1">
      <alignment horizontal="center"/>
    </xf>
    <xf numFmtId="0" fontId="2" fillId="3" borderId="0" xfId="0" applyFont="1" applyFill="1" applyAlignment="1">
      <alignment horizontal="right"/>
    </xf>
    <xf numFmtId="49" fontId="2" fillId="3" borderId="0" xfId="0" applyNumberFormat="1" applyFont="1" applyFill="1" applyAlignment="1">
      <alignment horizontal="center"/>
    </xf>
    <xf numFmtId="49" fontId="2" fillId="3" borderId="32" xfId="0" applyNumberFormat="1" applyFont="1" applyFill="1" applyBorder="1" applyAlignment="1">
      <alignment horizontal="center" vertical="top" wrapText="1"/>
    </xf>
    <xf numFmtId="49" fontId="5" fillId="4" borderId="8" xfId="0" applyNumberFormat="1" applyFont="1" applyFill="1" applyBorder="1" applyAlignment="1">
      <alignment horizontal="center" vertical="center"/>
    </xf>
    <xf numFmtId="4" fontId="5" fillId="4" borderId="9" xfId="0" applyNumberFormat="1"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0" xfId="0" applyFont="1" applyFill="1" applyAlignment="1">
      <alignment horizontal="center" vertical="center" wrapText="1"/>
    </xf>
    <xf numFmtId="0" fontId="5" fillId="4" borderId="4" xfId="0" applyFont="1" applyFill="1" applyBorder="1" applyAlignment="1">
      <alignment horizontal="right" vertical="center"/>
    </xf>
    <xf numFmtId="0" fontId="3" fillId="0" borderId="0" xfId="0" applyFont="1" applyAlignment="1">
      <alignment horizontal="center"/>
    </xf>
    <xf numFmtId="49" fontId="2" fillId="0" borderId="46" xfId="0" applyNumberFormat="1" applyFont="1" applyBorder="1" applyAlignment="1">
      <alignment horizontal="center"/>
    </xf>
    <xf numFmtId="49" fontId="2" fillId="0" borderId="32" xfId="0" applyNumberFormat="1" applyFont="1" applyBorder="1" applyAlignment="1">
      <alignment horizontal="center"/>
    </xf>
    <xf numFmtId="0" fontId="8" fillId="0" borderId="0" xfId="0" applyFont="1" applyAlignment="1">
      <alignment horizontal="center" vertical="top" wrapText="1"/>
    </xf>
    <xf numFmtId="49" fontId="5" fillId="3" borderId="47" xfId="0" applyNumberFormat="1" applyFont="1" applyFill="1" applyBorder="1" applyAlignment="1">
      <alignment horizontal="center"/>
    </xf>
    <xf numFmtId="49" fontId="5" fillId="3" borderId="46" xfId="0" applyNumberFormat="1" applyFont="1" applyFill="1" applyBorder="1" applyAlignment="1">
      <alignment horizontal="center"/>
    </xf>
    <xf numFmtId="0" fontId="33" fillId="0" borderId="0" xfId="0" applyFont="1" applyAlignment="1">
      <alignment horizontal="left" vertical="center" wrapText="1"/>
    </xf>
    <xf numFmtId="0" fontId="35" fillId="0" borderId="0" xfId="0" applyFont="1" applyAlignment="1">
      <alignment horizontal="left" wrapText="1"/>
    </xf>
    <xf numFmtId="49" fontId="10" fillId="3" borderId="0" xfId="0" applyNumberFormat="1" applyFont="1" applyFill="1" applyAlignment="1">
      <alignment horizontal="center"/>
    </xf>
    <xf numFmtId="49" fontId="2" fillId="3" borderId="32" xfId="0" applyNumberFormat="1" applyFont="1" applyFill="1" applyBorder="1" applyAlignment="1">
      <alignment horizontal="center"/>
    </xf>
    <xf numFmtId="0" fontId="33" fillId="0" borderId="0" xfId="0" applyFont="1" applyAlignment="1">
      <alignment horizontal="left" vertical="center"/>
    </xf>
    <xf numFmtId="49" fontId="2" fillId="3" borderId="0" xfId="0" applyNumberFormat="1" applyFont="1" applyFill="1" applyAlignment="1">
      <alignment horizontal="center" vertical="center"/>
    </xf>
    <xf numFmtId="0" fontId="10" fillId="3" borderId="0" xfId="0" applyFont="1" applyFill="1" applyAlignment="1">
      <alignment horizontal="center"/>
    </xf>
    <xf numFmtId="49" fontId="10" fillId="3" borderId="0" xfId="0" applyNumberFormat="1" applyFont="1" applyFill="1" applyAlignment="1">
      <alignment horizontal="center" vertical="center" wrapText="1"/>
    </xf>
    <xf numFmtId="0" fontId="10" fillId="3" borderId="0" xfId="0" applyFont="1" applyFill="1" applyAlignment="1">
      <alignment horizontal="center" vertical="center" wrapText="1"/>
    </xf>
    <xf numFmtId="0" fontId="2" fillId="3" borderId="0" xfId="0" applyFont="1" applyFill="1" applyAlignment="1">
      <alignment horizontal="right" vertical="center"/>
    </xf>
    <xf numFmtId="0" fontId="2" fillId="3" borderId="0" xfId="0" applyFont="1" applyFill="1" applyAlignment="1">
      <alignment horizontal="center"/>
    </xf>
    <xf numFmtId="0" fontId="34" fillId="0" borderId="0" xfId="0" applyFont="1" applyAlignment="1">
      <alignment horizontal="left" vertical="center" wrapText="1"/>
    </xf>
    <xf numFmtId="49" fontId="2" fillId="3" borderId="0" xfId="0" applyNumberFormat="1" applyFont="1" applyFill="1" applyAlignment="1">
      <alignment horizontal="right" vertical="center"/>
    </xf>
    <xf numFmtId="0" fontId="34" fillId="0" borderId="0" xfId="0" applyFont="1" applyAlignment="1">
      <alignment horizontal="left"/>
    </xf>
    <xf numFmtId="49" fontId="2" fillId="3" borderId="0" xfId="0" applyNumberFormat="1" applyFont="1" applyFill="1" applyAlignment="1">
      <alignment horizontal="center" vertical="center" wrapText="1"/>
    </xf>
    <xf numFmtId="0" fontId="2" fillId="3" borderId="0" xfId="0" applyFont="1" applyFill="1" applyAlignment="1">
      <alignment horizontal="center" vertical="center" wrapText="1"/>
    </xf>
    <xf numFmtId="4" fontId="2" fillId="3" borderId="0" xfId="0" applyNumberFormat="1" applyFont="1" applyFill="1" applyAlignment="1">
      <alignment horizontal="center"/>
    </xf>
    <xf numFmtId="49" fontId="5" fillId="0" borderId="1" xfId="0" applyNumberFormat="1" applyFont="1" applyBorder="1" applyAlignment="1">
      <alignment horizontal="center"/>
    </xf>
    <xf numFmtId="0" fontId="5" fillId="0" borderId="1" xfId="0" applyFont="1" applyBorder="1" applyAlignment="1">
      <alignment horizontal="center"/>
    </xf>
    <xf numFmtId="0" fontId="8" fillId="0" borderId="43" xfId="0" applyFont="1" applyBorder="1" applyAlignment="1">
      <alignment horizontal="right" vertical="center"/>
    </xf>
    <xf numFmtId="0" fontId="8" fillId="0" borderId="0" xfId="0" applyFont="1" applyAlignment="1">
      <alignment horizontal="right" vertical="center"/>
    </xf>
    <xf numFmtId="0" fontId="5" fillId="0" borderId="43" xfId="0" applyFont="1" applyBorder="1" applyAlignment="1">
      <alignment horizontal="center" vertical="top" wrapText="1"/>
    </xf>
    <xf numFmtId="0" fontId="5" fillId="0" borderId="0" xfId="0" applyFont="1" applyAlignment="1">
      <alignment horizontal="center" vertical="top" wrapText="1"/>
    </xf>
    <xf numFmtId="49" fontId="5" fillId="4" borderId="4" xfId="0" applyNumberFormat="1" applyFont="1" applyFill="1" applyBorder="1" applyAlignment="1">
      <alignment horizontal="right" vertical="center"/>
    </xf>
    <xf numFmtId="4" fontId="5" fillId="4" borderId="4" xfId="0" applyNumberFormat="1" applyFont="1" applyFill="1" applyBorder="1" applyAlignment="1">
      <alignment horizontal="right" vertical="center"/>
    </xf>
    <xf numFmtId="0" fontId="5" fillId="0" borderId="43" xfId="0" applyFont="1" applyBorder="1" applyAlignment="1">
      <alignment horizontal="center" vertical="center"/>
    </xf>
    <xf numFmtId="0" fontId="5" fillId="0" borderId="0" xfId="0" applyFont="1" applyAlignment="1">
      <alignment horizontal="center" vertical="center"/>
    </xf>
    <xf numFmtId="49" fontId="34" fillId="3" borderId="20" xfId="0" applyNumberFormat="1" applyFont="1" applyFill="1" applyBorder="1" applyAlignment="1">
      <alignment horizontal="center" vertical="center"/>
    </xf>
    <xf numFmtId="0" fontId="34" fillId="3" borderId="27" xfId="0" applyFont="1" applyFill="1" applyBorder="1"/>
    <xf numFmtId="0" fontId="34" fillId="3" borderId="4" xfId="0" applyFont="1" applyFill="1" applyBorder="1" applyAlignment="1">
      <alignment vertical="center" wrapText="1"/>
    </xf>
    <xf numFmtId="0" fontId="34" fillId="3" borderId="4" xfId="0" applyFont="1" applyFill="1" applyBorder="1"/>
  </cellXfs>
  <cellStyles count="2">
    <cellStyle name="Normalny" xfId="0" builtinId="0"/>
    <cellStyle name="Walutowy"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11"/>
  <sheetViews>
    <sheetView view="pageBreakPreview" zoomScale="80" zoomScaleNormal="90" zoomScaleSheetLayoutView="80" workbookViewId="0">
      <selection activeCell="B28" sqref="B28"/>
    </sheetView>
  </sheetViews>
  <sheetFormatPr defaultColWidth="8.88671875" defaultRowHeight="12.75" customHeight="1" x14ac:dyDescent="0.25"/>
  <cols>
    <col min="1" max="1" width="5.109375" style="1" customWidth="1"/>
    <col min="2" max="2" width="61.88671875" style="28" customWidth="1"/>
    <col min="3" max="3" width="6" style="26" customWidth="1"/>
    <col min="4" max="4" width="7.44140625" style="94" customWidth="1"/>
    <col min="5" max="5" width="8.5546875" style="27" customWidth="1"/>
    <col min="6" max="6" width="12.5546875" style="26" customWidth="1"/>
    <col min="7" max="7" width="5.88671875" style="26" customWidth="1"/>
    <col min="8" max="8" width="8.88671875" style="26" customWidth="1"/>
    <col min="9" max="9" width="10.6640625" style="26" customWidth="1"/>
    <col min="10" max="10" width="17.33203125" style="1" customWidth="1"/>
    <col min="11" max="16384" width="8.88671875" style="1"/>
  </cols>
  <sheetData>
    <row r="1" spans="1:10" ht="13.2" x14ac:dyDescent="0.25">
      <c r="A1" s="11"/>
      <c r="B1" s="12"/>
      <c r="C1" s="13"/>
      <c r="D1" s="81"/>
      <c r="E1" s="14"/>
      <c r="F1" s="13"/>
      <c r="G1" s="13"/>
      <c r="H1" s="13"/>
      <c r="I1" s="456" t="s">
        <v>208</v>
      </c>
      <c r="J1" s="457"/>
    </row>
    <row r="2" spans="1:10" ht="15.75" customHeight="1" x14ac:dyDescent="0.25">
      <c r="A2" s="458" t="s">
        <v>0</v>
      </c>
      <c r="B2" s="459"/>
      <c r="C2" s="459"/>
      <c r="D2" s="459"/>
      <c r="E2" s="459"/>
      <c r="F2" s="459"/>
      <c r="G2" s="459"/>
      <c r="H2" s="459"/>
      <c r="I2" s="459"/>
      <c r="J2" s="459"/>
    </row>
    <row r="3" spans="1:10" ht="15.75" customHeight="1" thickBot="1" x14ac:dyDescent="0.3">
      <c r="A3" s="460" t="s">
        <v>209</v>
      </c>
      <c r="B3" s="460"/>
      <c r="C3" s="460"/>
      <c r="D3" s="460"/>
      <c r="E3" s="460"/>
      <c r="F3" s="460"/>
      <c r="G3" s="460"/>
      <c r="H3" s="460"/>
      <c r="I3" s="460"/>
      <c r="J3" s="460"/>
    </row>
    <row r="4" spans="1:10" ht="56.25" customHeight="1" x14ac:dyDescent="0.25">
      <c r="A4" s="35" t="s">
        <v>1</v>
      </c>
      <c r="B4" s="36" t="s">
        <v>2</v>
      </c>
      <c r="C4" s="35" t="s">
        <v>3</v>
      </c>
      <c r="D4" s="76" t="s">
        <v>4</v>
      </c>
      <c r="E4" s="37" t="s">
        <v>5</v>
      </c>
      <c r="F4" s="35" t="s">
        <v>6</v>
      </c>
      <c r="G4" s="35" t="s">
        <v>7</v>
      </c>
      <c r="H4" s="35" t="s">
        <v>8</v>
      </c>
      <c r="I4" s="35" t="s">
        <v>9</v>
      </c>
      <c r="J4" s="65" t="s">
        <v>138</v>
      </c>
    </row>
    <row r="5" spans="1:10" ht="15" customHeight="1" x14ac:dyDescent="0.25">
      <c r="A5" s="35" t="s">
        <v>52</v>
      </c>
      <c r="B5" s="38">
        <v>2</v>
      </c>
      <c r="C5" s="35" t="s">
        <v>11</v>
      </c>
      <c r="D5" s="76" t="s">
        <v>12</v>
      </c>
      <c r="E5" s="37"/>
      <c r="F5" s="35" t="s">
        <v>14</v>
      </c>
      <c r="G5" s="35" t="s">
        <v>15</v>
      </c>
      <c r="H5" s="35" t="s">
        <v>16</v>
      </c>
      <c r="I5" s="35" t="s">
        <v>17</v>
      </c>
      <c r="J5" s="180" t="s">
        <v>24</v>
      </c>
    </row>
    <row r="6" spans="1:10" ht="105" customHeight="1" x14ac:dyDescent="0.25">
      <c r="A6" s="15" t="s">
        <v>10</v>
      </c>
      <c r="B6" s="268" t="s">
        <v>154</v>
      </c>
      <c r="C6" s="16" t="s">
        <v>18</v>
      </c>
      <c r="D6" s="150">
        <v>180</v>
      </c>
      <c r="E6" s="270">
        <v>0</v>
      </c>
      <c r="F6" s="271">
        <f>D6*E6</f>
        <v>0</v>
      </c>
      <c r="G6" s="17">
        <v>0</v>
      </c>
      <c r="H6" s="271">
        <f t="shared" ref="H6:H7" si="0">F6*G6</f>
        <v>0</v>
      </c>
      <c r="I6" s="273">
        <f t="shared" ref="I6:I7" si="1">F6+H6</f>
        <v>0</v>
      </c>
      <c r="J6" s="175"/>
    </row>
    <row r="7" spans="1:10" ht="102" customHeight="1" x14ac:dyDescent="0.25">
      <c r="A7" s="18" t="s">
        <v>19</v>
      </c>
      <c r="B7" s="269" t="s">
        <v>155</v>
      </c>
      <c r="C7" s="19" t="s">
        <v>18</v>
      </c>
      <c r="D7" s="151">
        <v>180</v>
      </c>
      <c r="E7" s="272">
        <v>0</v>
      </c>
      <c r="F7" s="274">
        <f>D7*E7</f>
        <v>0</v>
      </c>
      <c r="G7" s="20">
        <v>0</v>
      </c>
      <c r="H7" s="274">
        <f t="shared" si="0"/>
        <v>0</v>
      </c>
      <c r="I7" s="275">
        <f t="shared" si="1"/>
        <v>0</v>
      </c>
      <c r="J7" s="175"/>
    </row>
    <row r="8" spans="1:10" ht="34.5" customHeight="1" thickBot="1" x14ac:dyDescent="0.3">
      <c r="A8" s="21"/>
      <c r="B8" s="22"/>
      <c r="C8" s="23"/>
      <c r="D8" s="454" t="s">
        <v>23</v>
      </c>
      <c r="E8" s="455"/>
      <c r="F8" s="276">
        <f>SUM(F6:F7)</f>
        <v>0</v>
      </c>
      <c r="G8" s="24"/>
      <c r="H8" s="276">
        <f>SUM(H6:H7)</f>
        <v>0</v>
      </c>
      <c r="I8" s="276">
        <f>SUM(I6:I7)</f>
        <v>0</v>
      </c>
    </row>
    <row r="10" spans="1:10" ht="13.2" x14ac:dyDescent="0.25">
      <c r="B10" s="25"/>
    </row>
    <row r="11" spans="1:10" ht="13.2" x14ac:dyDescent="0.25">
      <c r="B11" s="25"/>
    </row>
  </sheetData>
  <mergeCells count="4">
    <mergeCell ref="D8:E8"/>
    <mergeCell ref="I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17"/>
  <sheetViews>
    <sheetView view="pageBreakPreview" zoomScale="90" zoomScaleNormal="90" zoomScaleSheetLayoutView="90" workbookViewId="0">
      <selection activeCell="G6" sqref="G6:G16"/>
    </sheetView>
  </sheetViews>
  <sheetFormatPr defaultColWidth="8" defaultRowHeight="13.35" customHeight="1" x14ac:dyDescent="0.3"/>
  <cols>
    <col min="1" max="1" width="5.44140625" style="172" customWidth="1"/>
    <col min="2" max="2" width="61.5546875" style="97" customWidth="1"/>
    <col min="3" max="3" width="5" style="41" customWidth="1"/>
    <col min="4" max="4" width="6.44140625" style="41" customWidth="1"/>
    <col min="5" max="5" width="7" style="173" customWidth="1"/>
    <col min="6" max="6" width="13.5546875" style="173" customWidth="1"/>
    <col min="7" max="7" width="5.109375" style="41" customWidth="1"/>
    <col min="8" max="8" width="10.88671875" style="41" customWidth="1"/>
    <col min="9" max="9" width="13" style="41" customWidth="1"/>
    <col min="10" max="10" width="15.88671875" style="41" customWidth="1"/>
    <col min="11" max="16384" width="8" style="41"/>
  </cols>
  <sheetData>
    <row r="1" spans="1:10" ht="14.25" customHeight="1" x14ac:dyDescent="0.3">
      <c r="I1" s="486" t="s">
        <v>254</v>
      </c>
      <c r="J1" s="486"/>
    </row>
    <row r="2" spans="1:10" ht="16.5" customHeight="1" x14ac:dyDescent="0.25">
      <c r="A2" s="487" t="s">
        <v>137</v>
      </c>
      <c r="B2" s="473"/>
      <c r="C2" s="473"/>
      <c r="D2" s="473"/>
      <c r="E2" s="473"/>
      <c r="F2" s="473"/>
      <c r="G2" s="473"/>
      <c r="H2" s="473"/>
      <c r="I2" s="473"/>
      <c r="J2" s="473"/>
    </row>
    <row r="3" spans="1:10" ht="13.5" customHeight="1" thickBot="1" x14ac:dyDescent="0.3">
      <c r="A3" s="488" t="s">
        <v>255</v>
      </c>
      <c r="B3" s="473"/>
      <c r="C3" s="473"/>
      <c r="D3" s="473"/>
      <c r="E3" s="473"/>
      <c r="F3" s="473"/>
      <c r="G3" s="473"/>
      <c r="H3" s="473"/>
      <c r="I3" s="473"/>
      <c r="J3" s="473"/>
    </row>
    <row r="4" spans="1:10" ht="53.4" thickBot="1" x14ac:dyDescent="0.35">
      <c r="A4" s="353" t="s">
        <v>1</v>
      </c>
      <c r="B4" s="354" t="s">
        <v>2</v>
      </c>
      <c r="C4" s="355" t="s">
        <v>3</v>
      </c>
      <c r="D4" s="355" t="s">
        <v>4</v>
      </c>
      <c r="E4" s="356" t="s">
        <v>125</v>
      </c>
      <c r="F4" s="356" t="s">
        <v>6</v>
      </c>
      <c r="G4" s="355" t="s">
        <v>7</v>
      </c>
      <c r="H4" s="355" t="s">
        <v>8</v>
      </c>
      <c r="I4" s="355" t="s">
        <v>9</v>
      </c>
      <c r="J4" s="357" t="s">
        <v>138</v>
      </c>
    </row>
    <row r="5" spans="1:10" s="167" customFormat="1" ht="13.2" x14ac:dyDescent="0.25">
      <c r="A5" s="347" t="s">
        <v>10</v>
      </c>
      <c r="B5" s="348">
        <v>2</v>
      </c>
      <c r="C5" s="349" t="s">
        <v>11</v>
      </c>
      <c r="D5" s="349" t="s">
        <v>12</v>
      </c>
      <c r="E5" s="350" t="s">
        <v>13</v>
      </c>
      <c r="F5" s="350" t="s">
        <v>14</v>
      </c>
      <c r="G5" s="351" t="s">
        <v>15</v>
      </c>
      <c r="H5" s="351" t="s">
        <v>16</v>
      </c>
      <c r="I5" s="351" t="s">
        <v>17</v>
      </c>
      <c r="J5" s="352" t="s">
        <v>24</v>
      </c>
    </row>
    <row r="6" spans="1:10" ht="222.75" customHeight="1" x14ac:dyDescent="0.3">
      <c r="A6" s="168" t="s">
        <v>10</v>
      </c>
      <c r="B6" s="343" t="s">
        <v>126</v>
      </c>
      <c r="C6" s="169" t="s">
        <v>18</v>
      </c>
      <c r="D6" s="231">
        <v>1000</v>
      </c>
      <c r="E6" s="345">
        <v>0</v>
      </c>
      <c r="F6" s="345">
        <f t="shared" ref="F6:F16" si="0">D6*E6</f>
        <v>0</v>
      </c>
      <c r="G6" s="30"/>
      <c r="H6" s="283">
        <f>F6*G6</f>
        <v>0</v>
      </c>
      <c r="I6" s="283">
        <f>F6+H6</f>
        <v>0</v>
      </c>
      <c r="J6" s="31"/>
    </row>
    <row r="7" spans="1:10" ht="215.25" customHeight="1" x14ac:dyDescent="0.3">
      <c r="A7" s="168" t="s">
        <v>19</v>
      </c>
      <c r="B7" s="343" t="s">
        <v>127</v>
      </c>
      <c r="C7" s="169" t="s">
        <v>18</v>
      </c>
      <c r="D7" s="231">
        <v>1000</v>
      </c>
      <c r="E7" s="345">
        <v>0</v>
      </c>
      <c r="F7" s="345">
        <f t="shared" si="0"/>
        <v>0</v>
      </c>
      <c r="G7" s="30"/>
      <c r="H7" s="283">
        <f t="shared" ref="H7:H16" si="1">F7*G7</f>
        <v>0</v>
      </c>
      <c r="I7" s="283">
        <f t="shared" ref="I7:I16" si="2">F7+H7</f>
        <v>0</v>
      </c>
      <c r="J7" s="31"/>
    </row>
    <row r="8" spans="1:10" ht="316.5" customHeight="1" x14ac:dyDescent="0.3">
      <c r="A8" s="168" t="s">
        <v>11</v>
      </c>
      <c r="B8" s="343" t="s">
        <v>128</v>
      </c>
      <c r="C8" s="169" t="s">
        <v>18</v>
      </c>
      <c r="D8" s="231">
        <v>100</v>
      </c>
      <c r="E8" s="345">
        <v>0</v>
      </c>
      <c r="F8" s="345">
        <f t="shared" si="0"/>
        <v>0</v>
      </c>
      <c r="G8" s="30"/>
      <c r="H8" s="283">
        <f t="shared" si="1"/>
        <v>0</v>
      </c>
      <c r="I8" s="283">
        <f t="shared" si="2"/>
        <v>0</v>
      </c>
      <c r="J8" s="31"/>
    </row>
    <row r="9" spans="1:10" ht="61.5" customHeight="1" x14ac:dyDescent="0.3">
      <c r="A9" s="168" t="s">
        <v>12</v>
      </c>
      <c r="B9" s="343" t="s">
        <v>129</v>
      </c>
      <c r="C9" s="169" t="s">
        <v>18</v>
      </c>
      <c r="D9" s="231">
        <v>500</v>
      </c>
      <c r="E9" s="345">
        <v>0</v>
      </c>
      <c r="F9" s="345">
        <f t="shared" si="0"/>
        <v>0</v>
      </c>
      <c r="G9" s="30"/>
      <c r="H9" s="283">
        <f t="shared" si="1"/>
        <v>0</v>
      </c>
      <c r="I9" s="283">
        <f t="shared" si="2"/>
        <v>0</v>
      </c>
      <c r="J9" s="31"/>
    </row>
    <row r="10" spans="1:10" ht="29.4" customHeight="1" x14ac:dyDescent="0.3">
      <c r="A10" s="168" t="s">
        <v>13</v>
      </c>
      <c r="B10" s="343" t="s">
        <v>130</v>
      </c>
      <c r="C10" s="169" t="s">
        <v>18</v>
      </c>
      <c r="D10" s="231">
        <v>100</v>
      </c>
      <c r="E10" s="345">
        <v>0</v>
      </c>
      <c r="F10" s="345">
        <f t="shared" si="0"/>
        <v>0</v>
      </c>
      <c r="G10" s="30"/>
      <c r="H10" s="283">
        <f t="shared" si="1"/>
        <v>0</v>
      </c>
      <c r="I10" s="283">
        <f t="shared" si="2"/>
        <v>0</v>
      </c>
      <c r="J10" s="31"/>
    </row>
    <row r="11" spans="1:10" ht="24" customHeight="1" x14ac:dyDescent="0.3">
      <c r="A11" s="168" t="s">
        <v>21</v>
      </c>
      <c r="B11" s="344" t="s">
        <v>131</v>
      </c>
      <c r="C11" s="169" t="s">
        <v>18</v>
      </c>
      <c r="D11" s="232">
        <v>25</v>
      </c>
      <c r="E11" s="345">
        <v>0</v>
      </c>
      <c r="F11" s="345">
        <f t="shared" si="0"/>
        <v>0</v>
      </c>
      <c r="G11" s="30"/>
      <c r="H11" s="283">
        <f t="shared" si="1"/>
        <v>0</v>
      </c>
      <c r="I11" s="283">
        <f t="shared" si="2"/>
        <v>0</v>
      </c>
      <c r="J11" s="31"/>
    </row>
    <row r="12" spans="1:10" ht="39.75" customHeight="1" x14ac:dyDescent="0.3">
      <c r="A12" s="168" t="s">
        <v>15</v>
      </c>
      <c r="B12" s="343" t="s">
        <v>132</v>
      </c>
      <c r="C12" s="169" t="s">
        <v>18</v>
      </c>
      <c r="D12" s="231">
        <v>96</v>
      </c>
      <c r="E12" s="345">
        <v>0</v>
      </c>
      <c r="F12" s="345">
        <f t="shared" si="0"/>
        <v>0</v>
      </c>
      <c r="G12" s="30"/>
      <c r="H12" s="283">
        <f t="shared" si="1"/>
        <v>0</v>
      </c>
      <c r="I12" s="283">
        <f t="shared" si="2"/>
        <v>0</v>
      </c>
      <c r="J12" s="31"/>
    </row>
    <row r="13" spans="1:10" ht="68.400000000000006" x14ac:dyDescent="0.3">
      <c r="A13" s="168" t="s">
        <v>22</v>
      </c>
      <c r="B13" s="343" t="s">
        <v>133</v>
      </c>
      <c r="C13" s="169" t="s">
        <v>18</v>
      </c>
      <c r="D13" s="231">
        <v>1000</v>
      </c>
      <c r="E13" s="345">
        <v>0</v>
      </c>
      <c r="F13" s="345">
        <f t="shared" si="0"/>
        <v>0</v>
      </c>
      <c r="G13" s="30"/>
      <c r="H13" s="283">
        <f t="shared" si="1"/>
        <v>0</v>
      </c>
      <c r="I13" s="283">
        <f t="shared" si="2"/>
        <v>0</v>
      </c>
      <c r="J13" s="31"/>
    </row>
    <row r="14" spans="1:10" ht="118.5" customHeight="1" x14ac:dyDescent="0.3">
      <c r="A14" s="168" t="s">
        <v>26</v>
      </c>
      <c r="B14" s="343" t="s">
        <v>134</v>
      </c>
      <c r="C14" s="169" t="s">
        <v>18</v>
      </c>
      <c r="D14" s="231">
        <v>1000</v>
      </c>
      <c r="E14" s="345">
        <v>0</v>
      </c>
      <c r="F14" s="345">
        <f t="shared" si="0"/>
        <v>0</v>
      </c>
      <c r="G14" s="30"/>
      <c r="H14" s="283">
        <f t="shared" si="1"/>
        <v>0</v>
      </c>
      <c r="I14" s="283">
        <f t="shared" si="2"/>
        <v>0</v>
      </c>
      <c r="J14" s="31"/>
    </row>
    <row r="15" spans="1:10" ht="27.6" customHeight="1" x14ac:dyDescent="0.3">
      <c r="A15" s="170" t="s">
        <v>24</v>
      </c>
      <c r="B15" s="344" t="s">
        <v>135</v>
      </c>
      <c r="C15" s="171" t="s">
        <v>18</v>
      </c>
      <c r="D15" s="232">
        <v>1000</v>
      </c>
      <c r="E15" s="345">
        <v>0</v>
      </c>
      <c r="F15" s="345">
        <f t="shared" si="0"/>
        <v>0</v>
      </c>
      <c r="G15" s="30"/>
      <c r="H15" s="283">
        <f t="shared" si="1"/>
        <v>0</v>
      </c>
      <c r="I15" s="283">
        <f t="shared" si="2"/>
        <v>0</v>
      </c>
      <c r="J15" s="31"/>
    </row>
    <row r="16" spans="1:10" ht="87" customHeight="1" x14ac:dyDescent="0.3">
      <c r="A16" s="168" t="s">
        <v>27</v>
      </c>
      <c r="B16" s="343" t="s">
        <v>136</v>
      </c>
      <c r="C16" s="169" t="s">
        <v>18</v>
      </c>
      <c r="D16" s="231">
        <v>1000</v>
      </c>
      <c r="E16" s="345">
        <v>0</v>
      </c>
      <c r="F16" s="345">
        <f t="shared" si="0"/>
        <v>0</v>
      </c>
      <c r="G16" s="30"/>
      <c r="H16" s="283">
        <f t="shared" si="1"/>
        <v>0</v>
      </c>
      <c r="I16" s="283">
        <f t="shared" si="2"/>
        <v>0</v>
      </c>
      <c r="J16" s="31"/>
    </row>
    <row r="17" spans="5:9" ht="29.4" customHeight="1" x14ac:dyDescent="0.3">
      <c r="E17" s="173" t="s">
        <v>207</v>
      </c>
      <c r="F17" s="346">
        <f>SUM(F6:F16)</f>
        <v>0</v>
      </c>
      <c r="H17" s="346">
        <f>SUM(H6:H16)</f>
        <v>0</v>
      </c>
      <c r="I17" s="346">
        <f>SUM(I6:I16)</f>
        <v>0</v>
      </c>
    </row>
  </sheetData>
  <mergeCells count="3">
    <mergeCell ref="I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J14"/>
  <sheetViews>
    <sheetView view="pageBreakPreview" zoomScale="80" zoomScaleNormal="100" zoomScaleSheetLayoutView="80" workbookViewId="0">
      <selection activeCell="A10" sqref="A10:XFD10"/>
    </sheetView>
  </sheetViews>
  <sheetFormatPr defaultColWidth="8.6640625" defaultRowHeight="13.2" x14ac:dyDescent="0.25"/>
  <cols>
    <col min="1" max="1" width="4.109375" style="26" customWidth="1"/>
    <col min="2" max="2" width="46.5546875" style="1" customWidth="1"/>
    <col min="3" max="3" width="5.6640625" style="26" customWidth="1"/>
    <col min="4" max="4" width="6.44140625" style="9" customWidth="1"/>
    <col min="5" max="5" width="7.44140625" style="26" customWidth="1"/>
    <col min="6" max="6" width="11.5546875" style="1" customWidth="1"/>
    <col min="7" max="7" width="4.6640625" style="1" customWidth="1"/>
    <col min="8" max="8" width="10.6640625" style="1" customWidth="1"/>
    <col min="9" max="9" width="11.6640625" style="1" customWidth="1"/>
    <col min="10" max="10" width="15.44140625" style="1" customWidth="1"/>
    <col min="11" max="16384" width="8.6640625" style="1"/>
  </cols>
  <sheetData>
    <row r="1" spans="1:10" x14ac:dyDescent="0.25">
      <c r="A1" s="475" t="s">
        <v>256</v>
      </c>
      <c r="B1" s="475"/>
      <c r="C1" s="475"/>
      <c r="D1" s="475"/>
      <c r="E1" s="475"/>
      <c r="F1" s="475"/>
      <c r="G1" s="475"/>
      <c r="H1" s="475"/>
      <c r="I1" s="475"/>
      <c r="J1" s="475"/>
    </row>
    <row r="2" spans="1:10" ht="15.6" x14ac:dyDescent="0.3">
      <c r="A2" s="491" t="s">
        <v>283</v>
      </c>
      <c r="B2" s="491"/>
      <c r="C2" s="491"/>
      <c r="D2" s="491"/>
      <c r="E2" s="491"/>
      <c r="F2" s="491"/>
      <c r="G2" s="491"/>
      <c r="H2" s="491"/>
      <c r="I2" s="491"/>
      <c r="J2" s="491"/>
    </row>
    <row r="3" spans="1:10" ht="19.5" customHeight="1" thickBot="1" x14ac:dyDescent="0.3">
      <c r="A3" s="492" t="s">
        <v>257</v>
      </c>
      <c r="B3" s="492"/>
      <c r="C3" s="492"/>
      <c r="D3" s="492"/>
      <c r="E3" s="492"/>
      <c r="F3" s="492"/>
      <c r="G3" s="492"/>
      <c r="H3" s="492"/>
      <c r="I3" s="492"/>
      <c r="J3" s="492"/>
    </row>
    <row r="4" spans="1:10" ht="52.8" x14ac:dyDescent="0.25">
      <c r="A4" s="33" t="s">
        <v>1</v>
      </c>
      <c r="B4" s="34" t="s">
        <v>2</v>
      </c>
      <c r="C4" s="34" t="s">
        <v>3</v>
      </c>
      <c r="D4" s="34" t="s">
        <v>4</v>
      </c>
      <c r="E4" s="34" t="s">
        <v>5</v>
      </c>
      <c r="F4" s="34" t="s">
        <v>6</v>
      </c>
      <c r="G4" s="34" t="s">
        <v>7</v>
      </c>
      <c r="H4" s="34" t="s">
        <v>8</v>
      </c>
      <c r="I4" s="34" t="s">
        <v>9</v>
      </c>
      <c r="J4" s="65" t="s">
        <v>138</v>
      </c>
    </row>
    <row r="5" spans="1:10" s="60" customFormat="1" x14ac:dyDescent="0.2">
      <c r="A5" s="66" t="s">
        <v>10</v>
      </c>
      <c r="B5" s="67" t="s">
        <v>19</v>
      </c>
      <c r="C5" s="67" t="s">
        <v>11</v>
      </c>
      <c r="D5" s="67" t="s">
        <v>12</v>
      </c>
      <c r="E5" s="67" t="s">
        <v>13</v>
      </c>
      <c r="F5" s="67" t="s">
        <v>14</v>
      </c>
      <c r="G5" s="67" t="s">
        <v>15</v>
      </c>
      <c r="H5" s="67" t="s">
        <v>16</v>
      </c>
      <c r="I5" s="67" t="s">
        <v>17</v>
      </c>
      <c r="J5" s="180" t="s">
        <v>24</v>
      </c>
    </row>
    <row r="6" spans="1:10" ht="45.75" customHeight="1" x14ac:dyDescent="0.25">
      <c r="A6" s="46" t="s">
        <v>10</v>
      </c>
      <c r="B6" s="183" t="s">
        <v>139</v>
      </c>
      <c r="C6" s="3" t="s">
        <v>18</v>
      </c>
      <c r="D6" s="184">
        <v>860</v>
      </c>
      <c r="E6" s="294">
        <v>0</v>
      </c>
      <c r="F6" s="294">
        <f>D6*E6</f>
        <v>0</v>
      </c>
      <c r="G6" s="44"/>
      <c r="H6" s="294">
        <f>F6*G6</f>
        <v>0</v>
      </c>
      <c r="I6" s="294">
        <f>F6+H6</f>
        <v>0</v>
      </c>
      <c r="J6" s="175"/>
    </row>
    <row r="7" spans="1:10" s="408" customFormat="1" ht="59.25" customHeight="1" thickBot="1" x14ac:dyDescent="0.3">
      <c r="A7" s="439" t="s">
        <v>19</v>
      </c>
      <c r="B7" s="440" t="s">
        <v>140</v>
      </c>
      <c r="C7" s="441" t="s">
        <v>18</v>
      </c>
      <c r="D7" s="442">
        <v>20</v>
      </c>
      <c r="E7" s="443">
        <v>0</v>
      </c>
      <c r="F7" s="443">
        <f>D7*E7</f>
        <v>0</v>
      </c>
      <c r="G7" s="444"/>
      <c r="H7" s="443">
        <f>F7*G7</f>
        <v>0</v>
      </c>
      <c r="I7" s="443">
        <f>F7+H7</f>
        <v>0</v>
      </c>
      <c r="J7" s="407"/>
    </row>
    <row r="8" spans="1:10" ht="27.75" customHeight="1" thickBot="1" x14ac:dyDescent="0.3">
      <c r="A8" s="62"/>
      <c r="B8" s="187"/>
      <c r="C8" s="61"/>
      <c r="E8" s="360" t="s">
        <v>23</v>
      </c>
      <c r="F8" s="361">
        <f>SUM(F6:F7)</f>
        <v>0</v>
      </c>
      <c r="G8" s="188"/>
      <c r="H8" s="317">
        <f>SUM(H6:H7)</f>
        <v>0</v>
      </c>
      <c r="I8" s="318">
        <f>SUM(I6:I7)</f>
        <v>0</v>
      </c>
    </row>
    <row r="9" spans="1:10" x14ac:dyDescent="0.25">
      <c r="A9" s="189"/>
      <c r="B9" s="190"/>
      <c r="C9" s="189"/>
      <c r="D9" s="191"/>
      <c r="E9" s="189"/>
      <c r="F9" s="190"/>
      <c r="G9" s="190"/>
      <c r="H9" s="190"/>
      <c r="I9" s="190"/>
    </row>
    <row r="10" spans="1:10" s="408" customFormat="1" x14ac:dyDescent="0.25">
      <c r="A10" s="493" t="s">
        <v>288</v>
      </c>
      <c r="B10" s="493"/>
      <c r="C10" s="493"/>
      <c r="D10" s="493"/>
      <c r="E10" s="493"/>
      <c r="F10" s="493"/>
      <c r="G10" s="493"/>
      <c r="H10" s="493"/>
      <c r="I10" s="493"/>
      <c r="J10" s="493"/>
    </row>
    <row r="11" spans="1:10" s="408" customFormat="1" ht="49.5" customHeight="1" x14ac:dyDescent="0.25">
      <c r="A11" s="489" t="s">
        <v>289</v>
      </c>
      <c r="B11" s="489"/>
      <c r="C11" s="489"/>
      <c r="D11" s="489"/>
      <c r="E11" s="489"/>
      <c r="F11" s="489"/>
      <c r="G11" s="489"/>
      <c r="H11" s="489"/>
      <c r="I11" s="489"/>
      <c r="J11" s="489"/>
    </row>
    <row r="12" spans="1:10" s="408" customFormat="1" ht="54" customHeight="1" x14ac:dyDescent="0.25">
      <c r="A12" s="489" t="s">
        <v>290</v>
      </c>
      <c r="B12" s="489"/>
      <c r="C12" s="489"/>
      <c r="D12" s="489"/>
      <c r="E12" s="489"/>
      <c r="F12" s="489"/>
      <c r="G12" s="489"/>
      <c r="H12" s="489"/>
      <c r="I12" s="489"/>
      <c r="J12" s="489"/>
    </row>
    <row r="13" spans="1:10" s="408" customFormat="1" ht="178.5" customHeight="1" x14ac:dyDescent="0.25">
      <c r="A13" s="489" t="s">
        <v>291</v>
      </c>
      <c r="B13" s="489"/>
      <c r="C13" s="489"/>
      <c r="D13" s="489"/>
      <c r="E13" s="489"/>
      <c r="F13" s="489"/>
      <c r="G13" s="489"/>
      <c r="H13" s="489"/>
      <c r="I13" s="489"/>
      <c r="J13" s="489"/>
    </row>
    <row r="14" spans="1:10" s="408" customFormat="1" ht="40.5" customHeight="1" x14ac:dyDescent="0.3">
      <c r="A14" s="489" t="s">
        <v>292</v>
      </c>
      <c r="B14" s="490"/>
      <c r="C14" s="490"/>
      <c r="D14" s="490"/>
      <c r="E14" s="490"/>
      <c r="F14" s="490"/>
      <c r="G14" s="490"/>
      <c r="H14" s="490"/>
      <c r="I14" s="490"/>
      <c r="J14" s="490"/>
    </row>
  </sheetData>
  <mergeCells count="8">
    <mergeCell ref="A12:J12"/>
    <mergeCell ref="A13:J13"/>
    <mergeCell ref="A14:J14"/>
    <mergeCell ref="A1:J1"/>
    <mergeCell ref="A2:J2"/>
    <mergeCell ref="A3:J3"/>
    <mergeCell ref="A10:J10"/>
    <mergeCell ref="A11:J11"/>
  </mergeCells>
  <pageMargins left="0.11811023622047245" right="0.11811023622047245"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J16"/>
  <sheetViews>
    <sheetView view="pageBreakPreview" topLeftCell="A8" zoomScale="90" zoomScaleNormal="90" zoomScaleSheetLayoutView="90" workbookViewId="0">
      <selection activeCell="G6" sqref="G6:G15"/>
    </sheetView>
  </sheetViews>
  <sheetFormatPr defaultColWidth="8.6640625" defaultRowHeight="13.2" x14ac:dyDescent="0.25"/>
  <cols>
    <col min="1" max="1" width="4.109375" style="43" customWidth="1"/>
    <col min="2" max="2" width="53.88671875" style="99" customWidth="1"/>
    <col min="3" max="3" width="4.88671875" style="26" customWidth="1"/>
    <col min="4" max="4" width="8.5546875" style="26" customWidth="1"/>
    <col min="5" max="5" width="7.109375" style="26" customWidth="1"/>
    <col min="6" max="6" width="11.6640625" style="1" customWidth="1"/>
    <col min="7" max="7" width="4.5546875" style="1" customWidth="1"/>
    <col min="8" max="8" width="10.5546875" style="1" customWidth="1"/>
    <col min="9" max="9" width="12.109375" style="1" customWidth="1"/>
    <col min="10" max="10" width="22.5546875" style="1" customWidth="1"/>
    <col min="11" max="16384" width="8.6640625" style="1"/>
  </cols>
  <sheetData>
    <row r="1" spans="1:10" ht="20.25" customHeight="1" x14ac:dyDescent="0.25">
      <c r="A1" s="358"/>
      <c r="B1" s="358"/>
      <c r="C1" s="358"/>
      <c r="D1" s="358"/>
      <c r="E1" s="358"/>
      <c r="F1" s="358"/>
      <c r="G1" s="358"/>
      <c r="H1" s="358"/>
      <c r="I1" s="475" t="s">
        <v>258</v>
      </c>
      <c r="J1" s="475"/>
    </row>
    <row r="2" spans="1:10" ht="17.25" customHeight="1" x14ac:dyDescent="0.25">
      <c r="A2" s="494" t="s">
        <v>0</v>
      </c>
      <c r="B2" s="494"/>
      <c r="C2" s="494"/>
      <c r="D2" s="494"/>
      <c r="E2" s="494"/>
      <c r="F2" s="494"/>
      <c r="G2" s="494"/>
      <c r="H2" s="494"/>
      <c r="I2" s="494"/>
      <c r="J2" s="494"/>
    </row>
    <row r="3" spans="1:10" ht="13.8" thickBot="1" x14ac:dyDescent="0.3">
      <c r="A3" s="476" t="s">
        <v>259</v>
      </c>
      <c r="B3" s="476"/>
      <c r="C3" s="476"/>
      <c r="D3" s="476"/>
      <c r="E3" s="476"/>
      <c r="F3" s="476"/>
      <c r="G3" s="476"/>
      <c r="H3" s="476"/>
      <c r="I3" s="476"/>
      <c r="J3" s="476"/>
    </row>
    <row r="4" spans="1:10" ht="39.6" x14ac:dyDescent="0.25">
      <c r="A4" s="193" t="s">
        <v>1</v>
      </c>
      <c r="B4" s="34" t="s">
        <v>2</v>
      </c>
      <c r="C4" s="34" t="s">
        <v>3</v>
      </c>
      <c r="D4" s="34" t="s">
        <v>4</v>
      </c>
      <c r="E4" s="34" t="s">
        <v>5</v>
      </c>
      <c r="F4" s="34" t="s">
        <v>6</v>
      </c>
      <c r="G4" s="34" t="s">
        <v>7</v>
      </c>
      <c r="H4" s="34" t="s">
        <v>8</v>
      </c>
      <c r="I4" s="34" t="s">
        <v>9</v>
      </c>
      <c r="J4" s="194" t="s">
        <v>138</v>
      </c>
    </row>
    <row r="5" spans="1:10" x14ac:dyDescent="0.25">
      <c r="A5" s="195" t="s">
        <v>10</v>
      </c>
      <c r="B5" s="57" t="s">
        <v>19</v>
      </c>
      <c r="C5" s="57" t="s">
        <v>11</v>
      </c>
      <c r="D5" s="57" t="s">
        <v>12</v>
      </c>
      <c r="E5" s="57" t="s">
        <v>13</v>
      </c>
      <c r="F5" s="57" t="s">
        <v>14</v>
      </c>
      <c r="G5" s="57" t="s">
        <v>15</v>
      </c>
      <c r="H5" s="57" t="s">
        <v>16</v>
      </c>
      <c r="I5" s="57" t="s">
        <v>17</v>
      </c>
      <c r="J5" s="196" t="s">
        <v>24</v>
      </c>
    </row>
    <row r="6" spans="1:10" ht="108.75" customHeight="1" x14ac:dyDescent="0.25">
      <c r="A6" s="46" t="s">
        <v>10</v>
      </c>
      <c r="B6" s="364" t="s">
        <v>142</v>
      </c>
      <c r="C6" s="3" t="s">
        <v>18</v>
      </c>
      <c r="D6" s="197">
        <v>2400</v>
      </c>
      <c r="E6" s="294">
        <v>0</v>
      </c>
      <c r="F6" s="294">
        <f>D6*E6</f>
        <v>0</v>
      </c>
      <c r="G6" s="44"/>
      <c r="H6" s="294">
        <f>F6*G6</f>
        <v>0</v>
      </c>
      <c r="I6" s="294">
        <f>F6+H6</f>
        <v>0</v>
      </c>
      <c r="J6" s="175"/>
    </row>
    <row r="7" spans="1:10" ht="105" customHeight="1" x14ac:dyDescent="0.25">
      <c r="A7" s="46" t="s">
        <v>19</v>
      </c>
      <c r="B7" s="364" t="s">
        <v>147</v>
      </c>
      <c r="C7" s="3" t="s">
        <v>18</v>
      </c>
      <c r="D7" s="197">
        <v>2400</v>
      </c>
      <c r="E7" s="294">
        <v>0</v>
      </c>
      <c r="F7" s="294">
        <f t="shared" ref="F7:F15" si="0">D7*E7</f>
        <v>0</v>
      </c>
      <c r="G7" s="44"/>
      <c r="H7" s="294">
        <f t="shared" ref="H7:H15" si="1">F7*G7</f>
        <v>0</v>
      </c>
      <c r="I7" s="294">
        <f t="shared" ref="I7:I15" si="2">F7+H7</f>
        <v>0</v>
      </c>
      <c r="J7" s="175"/>
    </row>
    <row r="8" spans="1:10" ht="61.5" customHeight="1" x14ac:dyDescent="0.25">
      <c r="A8" s="198" t="s">
        <v>11</v>
      </c>
      <c r="B8" s="364" t="s">
        <v>143</v>
      </c>
      <c r="C8" s="3" t="s">
        <v>51</v>
      </c>
      <c r="D8" s="197">
        <v>3</v>
      </c>
      <c r="E8" s="294">
        <v>0</v>
      </c>
      <c r="F8" s="294">
        <f t="shared" si="0"/>
        <v>0</v>
      </c>
      <c r="G8" s="44"/>
      <c r="H8" s="294">
        <f t="shared" si="1"/>
        <v>0</v>
      </c>
      <c r="I8" s="294">
        <f t="shared" si="2"/>
        <v>0</v>
      </c>
      <c r="J8" s="175"/>
    </row>
    <row r="9" spans="1:10" ht="77.400000000000006" customHeight="1" x14ac:dyDescent="0.25">
      <c r="A9" s="46" t="s">
        <v>12</v>
      </c>
      <c r="B9" s="364" t="s">
        <v>148</v>
      </c>
      <c r="C9" s="3" t="s">
        <v>18</v>
      </c>
      <c r="D9" s="197">
        <v>6</v>
      </c>
      <c r="E9" s="294">
        <v>0</v>
      </c>
      <c r="F9" s="294">
        <f t="shared" si="0"/>
        <v>0</v>
      </c>
      <c r="G9" s="44"/>
      <c r="H9" s="294">
        <f t="shared" si="1"/>
        <v>0</v>
      </c>
      <c r="I9" s="294">
        <f t="shared" si="2"/>
        <v>0</v>
      </c>
      <c r="J9" s="175"/>
    </row>
    <row r="10" spans="1:10" ht="41.1" customHeight="1" x14ac:dyDescent="0.25">
      <c r="A10" s="46" t="s">
        <v>13</v>
      </c>
      <c r="B10" s="364" t="s">
        <v>144</v>
      </c>
      <c r="C10" s="3" t="s">
        <v>18</v>
      </c>
      <c r="D10" s="197">
        <v>10</v>
      </c>
      <c r="E10" s="294">
        <v>0</v>
      </c>
      <c r="F10" s="294">
        <f t="shared" si="0"/>
        <v>0</v>
      </c>
      <c r="G10" s="44"/>
      <c r="H10" s="294">
        <f t="shared" si="1"/>
        <v>0</v>
      </c>
      <c r="I10" s="294">
        <f t="shared" si="2"/>
        <v>0</v>
      </c>
      <c r="J10" s="175"/>
    </row>
    <row r="11" spans="1:10" ht="68.25" customHeight="1" x14ac:dyDescent="0.25">
      <c r="A11" s="198" t="s">
        <v>21</v>
      </c>
      <c r="B11" s="140" t="s">
        <v>149</v>
      </c>
      <c r="C11" s="3" t="s">
        <v>18</v>
      </c>
      <c r="D11" s="197">
        <v>3</v>
      </c>
      <c r="E11" s="294">
        <v>0</v>
      </c>
      <c r="F11" s="294">
        <f t="shared" si="0"/>
        <v>0</v>
      </c>
      <c r="G11" s="44"/>
      <c r="H11" s="294">
        <f t="shared" si="1"/>
        <v>0</v>
      </c>
      <c r="I11" s="294">
        <f t="shared" si="2"/>
        <v>0</v>
      </c>
      <c r="J11" s="175"/>
    </row>
    <row r="12" spans="1:10" ht="128.25" customHeight="1" x14ac:dyDescent="0.25">
      <c r="A12" s="46" t="s">
        <v>15</v>
      </c>
      <c r="B12" s="364" t="s">
        <v>150</v>
      </c>
      <c r="C12" s="3" t="s">
        <v>18</v>
      </c>
      <c r="D12" s="197">
        <v>960</v>
      </c>
      <c r="E12" s="294">
        <v>0</v>
      </c>
      <c r="F12" s="294">
        <f t="shared" si="0"/>
        <v>0</v>
      </c>
      <c r="G12" s="44"/>
      <c r="H12" s="294">
        <f t="shared" si="1"/>
        <v>0</v>
      </c>
      <c r="I12" s="294">
        <f t="shared" si="2"/>
        <v>0</v>
      </c>
      <c r="J12" s="175"/>
    </row>
    <row r="13" spans="1:10" ht="27.9" customHeight="1" x14ac:dyDescent="0.25">
      <c r="A13" s="46" t="s">
        <v>22</v>
      </c>
      <c r="B13" s="364" t="s">
        <v>145</v>
      </c>
      <c r="C13" s="3" t="s">
        <v>18</v>
      </c>
      <c r="D13" s="197">
        <v>2</v>
      </c>
      <c r="E13" s="294">
        <v>0</v>
      </c>
      <c r="F13" s="294">
        <f t="shared" si="0"/>
        <v>0</v>
      </c>
      <c r="G13" s="44"/>
      <c r="H13" s="294">
        <f t="shared" si="1"/>
        <v>0</v>
      </c>
      <c r="I13" s="294">
        <f t="shared" si="2"/>
        <v>0</v>
      </c>
      <c r="J13" s="175"/>
    </row>
    <row r="14" spans="1:10" ht="45.9" customHeight="1" x14ac:dyDescent="0.25">
      <c r="A14" s="198" t="s">
        <v>26</v>
      </c>
      <c r="B14" s="364" t="s">
        <v>146</v>
      </c>
      <c r="C14" s="3" t="s">
        <v>18</v>
      </c>
      <c r="D14" s="197">
        <v>6</v>
      </c>
      <c r="E14" s="294">
        <v>0</v>
      </c>
      <c r="F14" s="294">
        <f t="shared" si="0"/>
        <v>0</v>
      </c>
      <c r="G14" s="44"/>
      <c r="H14" s="294">
        <f t="shared" si="1"/>
        <v>0</v>
      </c>
      <c r="I14" s="294">
        <f t="shared" si="2"/>
        <v>0</v>
      </c>
      <c r="J14" s="175"/>
    </row>
    <row r="15" spans="1:10" ht="57.9" customHeight="1" x14ac:dyDescent="0.25">
      <c r="A15" s="46" t="s">
        <v>24</v>
      </c>
      <c r="B15" s="140" t="s">
        <v>141</v>
      </c>
      <c r="C15" s="3" t="s">
        <v>18</v>
      </c>
      <c r="D15" s="204">
        <v>4</v>
      </c>
      <c r="E15" s="294">
        <v>0</v>
      </c>
      <c r="F15" s="294">
        <f t="shared" si="0"/>
        <v>0</v>
      </c>
      <c r="G15" s="44"/>
      <c r="H15" s="294">
        <f t="shared" si="1"/>
        <v>0</v>
      </c>
      <c r="I15" s="294">
        <f t="shared" si="2"/>
        <v>0</v>
      </c>
      <c r="J15" s="175"/>
    </row>
    <row r="16" spans="1:10" ht="24.75" customHeight="1" thickBot="1" x14ac:dyDescent="0.3">
      <c r="A16" s="199"/>
      <c r="B16" s="192"/>
      <c r="C16" s="61"/>
      <c r="E16" s="362" t="s">
        <v>23</v>
      </c>
      <c r="F16" s="363">
        <f>SUM(F6:F7)</f>
        <v>0</v>
      </c>
      <c r="G16" s="110"/>
      <c r="H16" s="296">
        <f>SUM(H6:H7)</f>
        <v>0</v>
      </c>
      <c r="I16" s="297">
        <f>SUM(I6:I7)</f>
        <v>0</v>
      </c>
    </row>
  </sheetData>
  <mergeCells count="3">
    <mergeCell ref="I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J12"/>
  <sheetViews>
    <sheetView view="pageBreakPreview" zoomScale="80" zoomScaleNormal="90" zoomScaleSheetLayoutView="80" workbookViewId="0">
      <selection activeCell="O6" sqref="O6"/>
    </sheetView>
  </sheetViews>
  <sheetFormatPr defaultColWidth="11.109375" defaultRowHeight="13.2" x14ac:dyDescent="0.25"/>
  <cols>
    <col min="1" max="1" width="5.33203125" style="1" customWidth="1"/>
    <col min="2" max="2" width="39" style="1" customWidth="1"/>
    <col min="3" max="3" width="6.5546875" style="9" customWidth="1"/>
    <col min="4" max="4" width="5.6640625" style="223" customWidth="1"/>
    <col min="5" max="5" width="11.109375" style="27" customWidth="1"/>
    <col min="6" max="6" width="13.5546875" style="27" customWidth="1"/>
    <col min="7" max="7" width="5" style="9" customWidth="1"/>
    <col min="8" max="8" width="13.88671875" style="27" customWidth="1"/>
    <col min="9" max="9" width="14.33203125" style="27" customWidth="1"/>
    <col min="10" max="10" width="16.109375" style="1" customWidth="1"/>
    <col min="11" max="11" width="11.109375" style="1" customWidth="1"/>
    <col min="12" max="16384" width="11.109375" style="1"/>
  </cols>
  <sheetData>
    <row r="1" spans="1:10" x14ac:dyDescent="0.25">
      <c r="A1" s="475" t="s">
        <v>260</v>
      </c>
      <c r="B1" s="475"/>
      <c r="C1" s="475"/>
      <c r="D1" s="475"/>
      <c r="E1" s="475"/>
      <c r="F1" s="475"/>
      <c r="G1" s="475"/>
      <c r="H1" s="475"/>
      <c r="I1" s="475"/>
      <c r="J1" s="475"/>
    </row>
    <row r="2" spans="1:10" ht="15.6" x14ac:dyDescent="0.3">
      <c r="A2" s="491" t="s">
        <v>0</v>
      </c>
      <c r="B2" s="495"/>
      <c r="C2" s="495"/>
      <c r="D2" s="495"/>
      <c r="E2" s="495"/>
      <c r="F2" s="495"/>
      <c r="G2" s="495"/>
      <c r="H2" s="495"/>
      <c r="I2" s="495"/>
      <c r="J2" s="495"/>
    </row>
    <row r="3" spans="1:10" ht="20.25" customHeight="1" thickBot="1" x14ac:dyDescent="0.3">
      <c r="A3" s="496" t="s">
        <v>261</v>
      </c>
      <c r="B3" s="497"/>
      <c r="C3" s="497"/>
      <c r="D3" s="497"/>
      <c r="E3" s="497"/>
      <c r="F3" s="497"/>
      <c r="G3" s="497"/>
      <c r="H3" s="497"/>
      <c r="I3" s="497"/>
      <c r="J3" s="497"/>
    </row>
    <row r="4" spans="1:10" ht="39.6" x14ac:dyDescent="0.25">
      <c r="A4" s="33" t="s">
        <v>1</v>
      </c>
      <c r="B4" s="34" t="s">
        <v>2</v>
      </c>
      <c r="C4" s="34" t="s">
        <v>3</v>
      </c>
      <c r="D4" s="47" t="s">
        <v>4</v>
      </c>
      <c r="E4" s="104" t="s">
        <v>5</v>
      </c>
      <c r="F4" s="104" t="s">
        <v>6</v>
      </c>
      <c r="G4" s="34" t="s">
        <v>7</v>
      </c>
      <c r="H4" s="104" t="s">
        <v>8</v>
      </c>
      <c r="I4" s="104" t="s">
        <v>9</v>
      </c>
      <c r="J4" s="65" t="s">
        <v>138</v>
      </c>
    </row>
    <row r="5" spans="1:10" s="211" customFormat="1" ht="10.199999999999999" x14ac:dyDescent="0.2">
      <c r="A5" s="212" t="s">
        <v>10</v>
      </c>
      <c r="B5" s="213" t="s">
        <v>19</v>
      </c>
      <c r="C5" s="213" t="s">
        <v>11</v>
      </c>
      <c r="D5" s="218" t="s">
        <v>12</v>
      </c>
      <c r="E5" s="214" t="s">
        <v>13</v>
      </c>
      <c r="F5" s="214" t="s">
        <v>14</v>
      </c>
      <c r="G5" s="213" t="s">
        <v>15</v>
      </c>
      <c r="H5" s="214" t="s">
        <v>16</v>
      </c>
      <c r="I5" s="214" t="s">
        <v>17</v>
      </c>
      <c r="J5" s="178" t="s">
        <v>24</v>
      </c>
    </row>
    <row r="6" spans="1:10" ht="246.75" customHeight="1" x14ac:dyDescent="0.25">
      <c r="A6" s="100" t="s">
        <v>10</v>
      </c>
      <c r="B6" s="205" t="s">
        <v>152</v>
      </c>
      <c r="C6" s="3" t="s">
        <v>20</v>
      </c>
      <c r="D6" s="219">
        <v>100</v>
      </c>
      <c r="E6" s="294">
        <v>0</v>
      </c>
      <c r="F6" s="294">
        <f>E6*D6</f>
        <v>0</v>
      </c>
      <c r="G6" s="215"/>
      <c r="H6" s="294">
        <f>G6*F6</f>
        <v>0</v>
      </c>
      <c r="I6" s="294">
        <f>H6+F6</f>
        <v>0</v>
      </c>
      <c r="J6" s="206"/>
    </row>
    <row r="7" spans="1:10" ht="123.75" customHeight="1" thickBot="1" x14ac:dyDescent="0.3">
      <c r="A7" s="365" t="s">
        <v>19</v>
      </c>
      <c r="B7" s="207" t="s">
        <v>151</v>
      </c>
      <c r="C7" s="101" t="s">
        <v>20</v>
      </c>
      <c r="D7" s="220">
        <v>50</v>
      </c>
      <c r="E7" s="359">
        <v>0</v>
      </c>
      <c r="F7" s="294">
        <f>E7*D7</f>
        <v>0</v>
      </c>
      <c r="G7" s="216"/>
      <c r="H7" s="294">
        <f>G7*F7</f>
        <v>0</v>
      </c>
      <c r="I7" s="359">
        <f>H7+F7</f>
        <v>0</v>
      </c>
      <c r="J7" s="208"/>
    </row>
    <row r="8" spans="1:10" ht="28.5" customHeight="1" thickBot="1" x14ac:dyDescent="0.3">
      <c r="A8" s="61"/>
      <c r="B8" s="209"/>
      <c r="C8" s="62"/>
      <c r="D8" s="221"/>
      <c r="E8" s="367" t="s">
        <v>23</v>
      </c>
      <c r="F8" s="317">
        <f>SUM(F6:F7)</f>
        <v>0</v>
      </c>
      <c r="G8" s="217"/>
      <c r="H8" s="317">
        <f>SUM(H6:H7)</f>
        <v>0</v>
      </c>
      <c r="I8" s="318">
        <f>SUM(I6:I7)</f>
        <v>0</v>
      </c>
      <c r="J8" s="63"/>
    </row>
    <row r="9" spans="1:10" x14ac:dyDescent="0.25">
      <c r="A9" s="61"/>
      <c r="B9" s="210"/>
      <c r="C9" s="62"/>
      <c r="D9" s="222"/>
      <c r="J9" s="63"/>
    </row>
    <row r="10" spans="1:10" x14ac:dyDescent="0.25">
      <c r="A10" s="61"/>
      <c r="B10" s="210"/>
      <c r="C10" s="62"/>
      <c r="D10" s="222"/>
      <c r="E10" s="105"/>
      <c r="F10" s="105"/>
      <c r="G10" s="64"/>
      <c r="H10" s="105"/>
      <c r="I10" s="105"/>
      <c r="J10" s="63"/>
    </row>
    <row r="11" spans="1:10" x14ac:dyDescent="0.25">
      <c r="A11" s="61"/>
      <c r="B11" s="210"/>
      <c r="C11" s="62"/>
      <c r="D11" s="222"/>
      <c r="E11" s="105"/>
      <c r="F11" s="105"/>
      <c r="G11" s="64"/>
      <c r="H11" s="105"/>
      <c r="I11" s="105"/>
      <c r="J11" s="63"/>
    </row>
    <row r="12" spans="1:10" x14ac:dyDescent="0.25">
      <c r="A12" s="61"/>
      <c r="B12" s="210"/>
      <c r="C12" s="62"/>
      <c r="D12" s="222"/>
      <c r="E12" s="105"/>
      <c r="F12" s="105"/>
      <c r="G12" s="64"/>
      <c r="H12" s="105"/>
      <c r="I12" s="105"/>
      <c r="J12" s="63"/>
    </row>
  </sheetData>
  <mergeCells count="3">
    <mergeCell ref="A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J10"/>
  <sheetViews>
    <sheetView view="pageBreakPreview" zoomScale="80" zoomScaleNormal="90" zoomScaleSheetLayoutView="80" workbookViewId="0">
      <selection activeCell="I14" sqref="I14"/>
    </sheetView>
  </sheetViews>
  <sheetFormatPr defaultColWidth="8.88671875" defaultRowHeight="12.75" customHeight="1" x14ac:dyDescent="0.25"/>
  <cols>
    <col min="1" max="1" width="5.109375" style="1" customWidth="1"/>
    <col min="2" max="2" width="52.88671875" style="28" customWidth="1"/>
    <col min="3" max="3" width="6" style="26" customWidth="1"/>
    <col min="4" max="4" width="7.44140625" style="26" customWidth="1"/>
    <col min="5" max="5" width="10.44140625" style="27" customWidth="1"/>
    <col min="6" max="6" width="12.5546875" style="26" customWidth="1"/>
    <col min="7" max="7" width="7.88671875" style="26" customWidth="1"/>
    <col min="8" max="8" width="8.88671875" style="26" customWidth="1"/>
    <col min="9" max="9" width="10.6640625" style="26" customWidth="1"/>
    <col min="10" max="10" width="18.5546875" style="1" customWidth="1"/>
    <col min="11" max="16384" width="8.88671875" style="1"/>
  </cols>
  <sheetData>
    <row r="1" spans="1:10" ht="13.2" x14ac:dyDescent="0.25">
      <c r="A1" s="11"/>
      <c r="B1" s="12"/>
      <c r="C1" s="13"/>
      <c r="D1" s="13"/>
      <c r="E1" s="14"/>
      <c r="F1" s="13"/>
      <c r="G1" s="13"/>
      <c r="H1" s="13"/>
      <c r="I1" s="456" t="s">
        <v>262</v>
      </c>
      <c r="J1" s="457"/>
    </row>
    <row r="2" spans="1:10" ht="15.75" customHeight="1" x14ac:dyDescent="0.25">
      <c r="A2" s="458" t="s">
        <v>0</v>
      </c>
      <c r="B2" s="459"/>
      <c r="C2" s="459"/>
      <c r="D2" s="459"/>
      <c r="E2" s="459"/>
      <c r="F2" s="459"/>
      <c r="G2" s="459"/>
      <c r="H2" s="459"/>
      <c r="I2" s="459"/>
      <c r="J2" s="459"/>
    </row>
    <row r="3" spans="1:10" ht="21.75" customHeight="1" thickBot="1" x14ac:dyDescent="0.3">
      <c r="A3" s="460" t="s">
        <v>263</v>
      </c>
      <c r="B3" s="460"/>
      <c r="C3" s="460"/>
      <c r="D3" s="460"/>
      <c r="E3" s="460"/>
      <c r="F3" s="460"/>
      <c r="G3" s="460"/>
      <c r="H3" s="460"/>
      <c r="I3" s="460"/>
      <c r="J3" s="460"/>
    </row>
    <row r="4" spans="1:10" ht="48.9" customHeight="1" x14ac:dyDescent="0.25">
      <c r="A4" s="35" t="s">
        <v>1</v>
      </c>
      <c r="B4" s="35" t="s">
        <v>2</v>
      </c>
      <c r="C4" s="35" t="s">
        <v>3</v>
      </c>
      <c r="D4" s="35" t="s">
        <v>4</v>
      </c>
      <c r="E4" s="37" t="s">
        <v>5</v>
      </c>
      <c r="F4" s="35" t="s">
        <v>6</v>
      </c>
      <c r="G4" s="35" t="s">
        <v>7</v>
      </c>
      <c r="H4" s="35" t="s">
        <v>8</v>
      </c>
      <c r="I4" s="35" t="s">
        <v>9</v>
      </c>
      <c r="J4" s="65" t="s">
        <v>138</v>
      </c>
    </row>
    <row r="5" spans="1:10" ht="24.9" customHeight="1" x14ac:dyDescent="0.25">
      <c r="A5" s="224" t="s">
        <v>10</v>
      </c>
      <c r="B5" s="225">
        <v>2</v>
      </c>
      <c r="C5" s="224" t="s">
        <v>11</v>
      </c>
      <c r="D5" s="224" t="s">
        <v>12</v>
      </c>
      <c r="E5" s="226" t="s">
        <v>13</v>
      </c>
      <c r="F5" s="224" t="s">
        <v>14</v>
      </c>
      <c r="G5" s="224" t="s">
        <v>15</v>
      </c>
      <c r="H5" s="224" t="s">
        <v>16</v>
      </c>
      <c r="I5" s="224" t="s">
        <v>17</v>
      </c>
      <c r="J5" s="235" t="s">
        <v>24</v>
      </c>
    </row>
    <row r="6" spans="1:10" ht="165.75" customHeight="1" x14ac:dyDescent="0.25">
      <c r="A6" s="227" t="s">
        <v>10</v>
      </c>
      <c r="B6" s="269" t="s">
        <v>153</v>
      </c>
      <c r="C6" s="3" t="s">
        <v>18</v>
      </c>
      <c r="D6" s="368">
        <v>40</v>
      </c>
      <c r="E6" s="294">
        <v>0</v>
      </c>
      <c r="F6" s="274">
        <f>D6*E6</f>
        <v>0</v>
      </c>
      <c r="G6" s="20"/>
      <c r="H6" s="274">
        <f>F6*G6</f>
        <v>0</v>
      </c>
      <c r="I6" s="274">
        <f>F6+H6</f>
        <v>0</v>
      </c>
      <c r="J6" s="175"/>
    </row>
    <row r="7" spans="1:10" ht="35.25" customHeight="1" thickBot="1" x14ac:dyDescent="0.3">
      <c r="A7" s="21"/>
      <c r="B7" s="22"/>
      <c r="C7" s="23"/>
      <c r="D7" s="454" t="s">
        <v>23</v>
      </c>
      <c r="E7" s="455"/>
      <c r="F7" s="276">
        <f>SUM(F6)</f>
        <v>0</v>
      </c>
      <c r="G7" s="24"/>
      <c r="H7" s="276">
        <f>SUM(H6:H6)</f>
        <v>0</v>
      </c>
      <c r="I7" s="276">
        <f>SUM(I6:I6)</f>
        <v>0</v>
      </c>
    </row>
    <row r="9" spans="1:10" ht="13.2" x14ac:dyDescent="0.25">
      <c r="B9" s="25"/>
    </row>
    <row r="10" spans="1:10" ht="13.2" x14ac:dyDescent="0.25">
      <c r="B10" s="25"/>
    </row>
  </sheetData>
  <mergeCells count="4">
    <mergeCell ref="D7:E7"/>
    <mergeCell ref="I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J14"/>
  <sheetViews>
    <sheetView view="pageBreakPreview" zoomScale="80" zoomScaleNormal="90" zoomScaleSheetLayoutView="80" workbookViewId="0">
      <selection activeCell="B9" sqref="B9"/>
    </sheetView>
  </sheetViews>
  <sheetFormatPr defaultColWidth="8.6640625" defaultRowHeight="13.2" x14ac:dyDescent="0.25"/>
  <cols>
    <col min="1" max="1" width="4.109375" style="26" customWidth="1"/>
    <col min="2" max="2" width="59" style="99" customWidth="1"/>
    <col min="3" max="3" width="5.33203125" style="26" customWidth="1"/>
    <col min="4" max="4" width="8" style="26" customWidth="1"/>
    <col min="5" max="5" width="9" style="27" customWidth="1"/>
    <col min="6" max="6" width="11.6640625" style="26" customWidth="1"/>
    <col min="7" max="7" width="6" style="26" customWidth="1"/>
    <col min="8" max="8" width="10.5546875" style="26" customWidth="1"/>
    <col min="9" max="9" width="12.109375" style="26" customWidth="1"/>
    <col min="10" max="10" width="18.33203125" style="26" customWidth="1"/>
    <col min="11" max="16384" width="8.6640625" style="1"/>
  </cols>
  <sheetData>
    <row r="1" spans="1:10" x14ac:dyDescent="0.25">
      <c r="A1" s="498" t="s">
        <v>264</v>
      </c>
      <c r="B1" s="498"/>
      <c r="C1" s="498"/>
      <c r="D1" s="498"/>
      <c r="E1" s="498"/>
      <c r="F1" s="498"/>
      <c r="G1" s="498"/>
      <c r="H1" s="498"/>
      <c r="I1" s="498"/>
      <c r="J1" s="498"/>
    </row>
    <row r="2" spans="1:10" x14ac:dyDescent="0.25">
      <c r="A2" s="494" t="s">
        <v>283</v>
      </c>
      <c r="B2" s="494"/>
      <c r="C2" s="494"/>
      <c r="D2" s="494"/>
      <c r="E2" s="494"/>
      <c r="F2" s="494"/>
      <c r="G2" s="494"/>
      <c r="H2" s="494"/>
      <c r="I2" s="494"/>
      <c r="J2" s="494"/>
    </row>
    <row r="3" spans="1:10" ht="15" customHeight="1" thickBot="1" x14ac:dyDescent="0.3">
      <c r="A3" s="494" t="s">
        <v>265</v>
      </c>
      <c r="B3" s="494"/>
      <c r="C3" s="494"/>
      <c r="D3" s="494"/>
      <c r="E3" s="494"/>
      <c r="F3" s="494"/>
      <c r="G3" s="494"/>
      <c r="H3" s="494"/>
      <c r="I3" s="494"/>
      <c r="J3" s="494"/>
    </row>
    <row r="4" spans="1:10" ht="43.5" customHeight="1" thickBot="1" x14ac:dyDescent="0.3">
      <c r="A4" s="372" t="s">
        <v>1</v>
      </c>
      <c r="B4" s="373" t="s">
        <v>2</v>
      </c>
      <c r="C4" s="373" t="s">
        <v>3</v>
      </c>
      <c r="D4" s="373" t="s">
        <v>4</v>
      </c>
      <c r="E4" s="374" t="s">
        <v>5</v>
      </c>
      <c r="F4" s="373" t="s">
        <v>6</v>
      </c>
      <c r="G4" s="373" t="s">
        <v>7</v>
      </c>
      <c r="H4" s="373" t="s">
        <v>8</v>
      </c>
      <c r="I4" s="373" t="s">
        <v>9</v>
      </c>
      <c r="J4" s="375" t="s">
        <v>138</v>
      </c>
    </row>
    <row r="5" spans="1:10" x14ac:dyDescent="0.25">
      <c r="A5" s="369" t="s">
        <v>10</v>
      </c>
      <c r="B5" s="370" t="s">
        <v>19</v>
      </c>
      <c r="C5" s="370" t="s">
        <v>11</v>
      </c>
      <c r="D5" s="370" t="s">
        <v>12</v>
      </c>
      <c r="E5" s="371" t="s">
        <v>13</v>
      </c>
      <c r="F5" s="370" t="s">
        <v>14</v>
      </c>
      <c r="G5" s="370" t="s">
        <v>15</v>
      </c>
      <c r="H5" s="370" t="s">
        <v>16</v>
      </c>
      <c r="I5" s="370" t="s">
        <v>17</v>
      </c>
      <c r="J5" s="376" t="s">
        <v>24</v>
      </c>
    </row>
    <row r="6" spans="1:10" s="413" customFormat="1" ht="132.75" customHeight="1" x14ac:dyDescent="0.25">
      <c r="A6" s="416" t="s">
        <v>10</v>
      </c>
      <c r="B6" s="425" t="s">
        <v>287</v>
      </c>
      <c r="C6" s="426" t="s">
        <v>18</v>
      </c>
      <c r="D6" s="424">
        <v>800</v>
      </c>
      <c r="E6" s="427">
        <v>0</v>
      </c>
      <c r="F6" s="419">
        <f>D6*E6</f>
        <v>0</v>
      </c>
      <c r="G6" s="420"/>
      <c r="H6" s="419">
        <f>F6*G6</f>
        <v>0</v>
      </c>
      <c r="I6" s="419">
        <f>F6+H6</f>
        <v>0</v>
      </c>
      <c r="J6" s="414"/>
    </row>
    <row r="7" spans="1:10" ht="39.75" customHeight="1" x14ac:dyDescent="0.25">
      <c r="A7" s="46" t="s">
        <v>19</v>
      </c>
      <c r="B7" s="377" t="s">
        <v>204</v>
      </c>
      <c r="C7" s="263" t="s">
        <v>18</v>
      </c>
      <c r="D7" s="264">
        <v>1000</v>
      </c>
      <c r="E7" s="380">
        <v>0</v>
      </c>
      <c r="F7" s="294">
        <f t="shared" ref="F7:F11" si="0">D7*E7</f>
        <v>0</v>
      </c>
      <c r="G7" s="44"/>
      <c r="H7" s="294">
        <f t="shared" ref="H7:H11" si="1">F7*G7</f>
        <v>0</v>
      </c>
      <c r="I7" s="294">
        <f t="shared" ref="I7:I11" si="2">F7+H7</f>
        <v>0</v>
      </c>
      <c r="J7" s="234"/>
    </row>
    <row r="8" spans="1:10" s="413" customFormat="1" ht="98.25" customHeight="1" x14ac:dyDescent="0.25">
      <c r="A8" s="416" t="s">
        <v>11</v>
      </c>
      <c r="B8" s="438" t="s">
        <v>286</v>
      </c>
      <c r="C8" s="430" t="s">
        <v>18</v>
      </c>
      <c r="D8" s="428">
        <v>15000</v>
      </c>
      <c r="E8" s="427">
        <v>0</v>
      </c>
      <c r="F8" s="419">
        <f t="shared" si="0"/>
        <v>0</v>
      </c>
      <c r="G8" s="420"/>
      <c r="H8" s="419">
        <f t="shared" si="1"/>
        <v>0</v>
      </c>
      <c r="I8" s="419">
        <f t="shared" si="2"/>
        <v>0</v>
      </c>
      <c r="J8" s="414"/>
    </row>
    <row r="9" spans="1:10" s="413" customFormat="1" ht="127.5" customHeight="1" x14ac:dyDescent="0.25">
      <c r="A9" s="416" t="s">
        <v>12</v>
      </c>
      <c r="B9" s="429" t="s">
        <v>285</v>
      </c>
      <c r="C9" s="430" t="s">
        <v>18</v>
      </c>
      <c r="D9" s="428">
        <v>400</v>
      </c>
      <c r="E9" s="427">
        <v>0</v>
      </c>
      <c r="F9" s="419">
        <f t="shared" si="0"/>
        <v>0</v>
      </c>
      <c r="G9" s="420"/>
      <c r="H9" s="419">
        <f t="shared" si="1"/>
        <v>0</v>
      </c>
      <c r="I9" s="419">
        <f t="shared" si="2"/>
        <v>0</v>
      </c>
      <c r="J9" s="414"/>
    </row>
    <row r="10" spans="1:10" ht="93" customHeight="1" x14ac:dyDescent="0.25">
      <c r="A10" s="46" t="s">
        <v>13</v>
      </c>
      <c r="B10" s="378" t="s">
        <v>205</v>
      </c>
      <c r="C10" s="265" t="s">
        <v>18</v>
      </c>
      <c r="D10" s="266">
        <v>200</v>
      </c>
      <c r="E10" s="380">
        <v>0</v>
      </c>
      <c r="F10" s="294">
        <f t="shared" si="0"/>
        <v>0</v>
      </c>
      <c r="G10" s="44"/>
      <c r="H10" s="294">
        <f t="shared" si="1"/>
        <v>0</v>
      </c>
      <c r="I10" s="294">
        <f t="shared" si="2"/>
        <v>0</v>
      </c>
      <c r="J10" s="234"/>
    </row>
    <row r="11" spans="1:10" ht="27.9" customHeight="1" x14ac:dyDescent="0.25">
      <c r="A11" s="46" t="s">
        <v>21</v>
      </c>
      <c r="B11" s="377" t="s">
        <v>206</v>
      </c>
      <c r="C11" s="263" t="s">
        <v>18</v>
      </c>
      <c r="D11" s="264">
        <v>4000</v>
      </c>
      <c r="E11" s="380">
        <v>0</v>
      </c>
      <c r="F11" s="294">
        <f t="shared" si="0"/>
        <v>0</v>
      </c>
      <c r="G11" s="44"/>
      <c r="H11" s="294">
        <f t="shared" si="1"/>
        <v>0</v>
      </c>
      <c r="I11" s="294">
        <f t="shared" si="2"/>
        <v>0</v>
      </c>
      <c r="J11" s="234"/>
    </row>
    <row r="12" spans="1:10" ht="30" customHeight="1" thickBot="1" x14ac:dyDescent="0.3">
      <c r="A12" s="233"/>
      <c r="B12" s="192"/>
      <c r="C12" s="61"/>
      <c r="E12" s="381" t="s">
        <v>23</v>
      </c>
      <c r="F12" s="363">
        <f>SUM(F6:F6)</f>
        <v>0</v>
      </c>
      <c r="G12" s="110"/>
      <c r="H12" s="296">
        <f>SUM(H6:H6)</f>
        <v>0</v>
      </c>
      <c r="I12" s="297">
        <f>SUM(I6:I6)</f>
        <v>0</v>
      </c>
    </row>
    <row r="13" spans="1:10" x14ac:dyDescent="0.25">
      <c r="A13" s="189"/>
      <c r="B13" s="201"/>
      <c r="C13" s="189"/>
      <c r="D13" s="189"/>
      <c r="E13" s="267"/>
      <c r="F13" s="189"/>
      <c r="G13" s="62"/>
      <c r="H13" s="62"/>
      <c r="I13" s="61"/>
    </row>
    <row r="14" spans="1:10" x14ac:dyDescent="0.25">
      <c r="A14" s="189"/>
      <c r="B14" s="202"/>
      <c r="C14" s="189"/>
      <c r="D14" s="189"/>
      <c r="E14" s="267"/>
      <c r="F14" s="189"/>
      <c r="G14" s="62"/>
      <c r="H14" s="62"/>
      <c r="I14" s="62"/>
    </row>
  </sheetData>
  <mergeCells count="3">
    <mergeCell ref="A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J9"/>
  <sheetViews>
    <sheetView view="pageBreakPreview" zoomScale="80" zoomScaleNormal="90" zoomScaleSheetLayoutView="80" workbookViewId="0">
      <selection activeCell="N11" sqref="N11"/>
    </sheetView>
  </sheetViews>
  <sheetFormatPr defaultColWidth="11.109375" defaultRowHeight="13.2" x14ac:dyDescent="0.25"/>
  <cols>
    <col min="1" max="1" width="4.88671875" style="1" customWidth="1"/>
    <col min="2" max="2" width="45.88671875" style="28" customWidth="1"/>
    <col min="3" max="3" width="5.6640625" style="26" customWidth="1"/>
    <col min="4" max="5" width="7.44140625" style="26" customWidth="1"/>
    <col min="6" max="6" width="12.33203125" style="26" customWidth="1"/>
    <col min="7" max="7" width="5.88671875" style="26" customWidth="1"/>
    <col min="8" max="8" width="11.109375" style="26" customWidth="1"/>
    <col min="9" max="9" width="13.6640625" style="26" customWidth="1"/>
    <col min="10" max="10" width="18.44140625" style="1" customWidth="1"/>
    <col min="11" max="11" width="11.109375" style="1" customWidth="1"/>
    <col min="12" max="16384" width="11.109375" style="1"/>
  </cols>
  <sheetData>
    <row r="1" spans="1:10" x14ac:dyDescent="0.25">
      <c r="A1" s="475" t="s">
        <v>266</v>
      </c>
      <c r="B1" s="475"/>
      <c r="C1" s="475"/>
      <c r="D1" s="475"/>
      <c r="E1" s="475"/>
      <c r="F1" s="475"/>
      <c r="G1" s="475"/>
      <c r="H1" s="475"/>
      <c r="I1" s="475"/>
      <c r="J1" s="475"/>
    </row>
    <row r="2" spans="1:10" ht="15.75" customHeight="1" x14ac:dyDescent="0.25">
      <c r="A2" s="476" t="s">
        <v>0</v>
      </c>
      <c r="B2" s="499"/>
      <c r="C2" s="499"/>
      <c r="D2" s="499"/>
      <c r="E2" s="499"/>
      <c r="F2" s="499"/>
      <c r="G2" s="499"/>
      <c r="H2" s="499"/>
      <c r="I2" s="499"/>
      <c r="J2" s="499"/>
    </row>
    <row r="3" spans="1:10" ht="15" customHeight="1" thickBot="1" x14ac:dyDescent="0.3">
      <c r="A3" s="476" t="s">
        <v>267</v>
      </c>
      <c r="B3" s="499"/>
      <c r="C3" s="499"/>
      <c r="D3" s="499"/>
      <c r="E3" s="499"/>
      <c r="F3" s="499"/>
      <c r="G3" s="499"/>
      <c r="H3" s="499"/>
      <c r="I3" s="499"/>
      <c r="J3" s="499"/>
    </row>
    <row r="4" spans="1:10" ht="46.5" customHeight="1" x14ac:dyDescent="0.25">
      <c r="A4" s="33" t="s">
        <v>1</v>
      </c>
      <c r="B4" s="182" t="s">
        <v>2</v>
      </c>
      <c r="C4" s="34" t="s">
        <v>3</v>
      </c>
      <c r="D4" s="34" t="s">
        <v>4</v>
      </c>
      <c r="E4" s="182" t="s">
        <v>5</v>
      </c>
      <c r="F4" s="34" t="s">
        <v>6</v>
      </c>
      <c r="G4" s="34" t="s">
        <v>7</v>
      </c>
      <c r="H4" s="34" t="s">
        <v>8</v>
      </c>
      <c r="I4" s="34" t="s">
        <v>9</v>
      </c>
      <c r="J4" s="65" t="s">
        <v>138</v>
      </c>
    </row>
    <row r="5" spans="1:10" s="60" customFormat="1" ht="10.199999999999999" x14ac:dyDescent="0.2">
      <c r="A5" s="212" t="s">
        <v>10</v>
      </c>
      <c r="B5" s="383" t="s">
        <v>19</v>
      </c>
      <c r="C5" s="213" t="s">
        <v>11</v>
      </c>
      <c r="D5" s="213" t="s">
        <v>12</v>
      </c>
      <c r="E5" s="384" t="s">
        <v>13</v>
      </c>
      <c r="F5" s="213" t="s">
        <v>14</v>
      </c>
      <c r="G5" s="213" t="s">
        <v>15</v>
      </c>
      <c r="H5" s="213" t="s">
        <v>16</v>
      </c>
      <c r="I5" s="213" t="s">
        <v>17</v>
      </c>
      <c r="J5" s="178" t="s">
        <v>24</v>
      </c>
    </row>
    <row r="6" spans="1:10" s="26" customFormat="1" ht="213.75" customHeight="1" x14ac:dyDescent="0.3">
      <c r="A6" s="256" t="s">
        <v>10</v>
      </c>
      <c r="B6" s="140" t="s">
        <v>156</v>
      </c>
      <c r="C6" s="3" t="s">
        <v>18</v>
      </c>
      <c r="D6" s="257">
        <v>4000</v>
      </c>
      <c r="E6" s="366">
        <v>0</v>
      </c>
      <c r="F6" s="294">
        <f>D6*E6</f>
        <v>0</v>
      </c>
      <c r="G6" s="44"/>
      <c r="H6" s="294">
        <f>F6*G6</f>
        <v>0</v>
      </c>
      <c r="I6" s="294">
        <f>F6+H6</f>
        <v>0</v>
      </c>
      <c r="J6" s="256"/>
    </row>
    <row r="7" spans="1:10" s="26" customFormat="1" ht="92.25" customHeight="1" x14ac:dyDescent="0.3">
      <c r="A7" s="256" t="s">
        <v>19</v>
      </c>
      <c r="B7" s="140" t="s">
        <v>199</v>
      </c>
      <c r="C7" s="258" t="s">
        <v>20</v>
      </c>
      <c r="D7" s="259">
        <v>100</v>
      </c>
      <c r="E7" s="385">
        <v>0</v>
      </c>
      <c r="F7" s="294">
        <f t="shared" ref="F7:F8" si="0">D7*E7</f>
        <v>0</v>
      </c>
      <c r="G7" s="143"/>
      <c r="H7" s="294">
        <f t="shared" ref="H7:H8" si="1">F7*G7</f>
        <v>0</v>
      </c>
      <c r="I7" s="294">
        <f t="shared" ref="I7:I8" si="2">F7+H7</f>
        <v>0</v>
      </c>
      <c r="J7" s="256"/>
    </row>
    <row r="8" spans="1:10" s="26" customFormat="1" ht="59.25" customHeight="1" x14ac:dyDescent="0.3">
      <c r="A8" s="386" t="s">
        <v>11</v>
      </c>
      <c r="B8" s="387" t="s">
        <v>200</v>
      </c>
      <c r="C8" s="388" t="s">
        <v>18</v>
      </c>
      <c r="D8" s="389">
        <v>1</v>
      </c>
      <c r="E8" s="390">
        <v>0</v>
      </c>
      <c r="F8" s="391">
        <f t="shared" si="0"/>
        <v>0</v>
      </c>
      <c r="G8" s="392"/>
      <c r="H8" s="391">
        <f t="shared" si="1"/>
        <v>0</v>
      </c>
      <c r="I8" s="391">
        <f t="shared" si="2"/>
        <v>0</v>
      </c>
      <c r="J8" s="386"/>
    </row>
    <row r="9" spans="1:10" ht="27.75" customHeight="1" thickBot="1" x14ac:dyDescent="0.3">
      <c r="A9" s="63"/>
      <c r="B9" s="261"/>
      <c r="C9" s="61"/>
      <c r="E9" s="260" t="s">
        <v>23</v>
      </c>
      <c r="F9" s="200">
        <f>SUM(F6)</f>
        <v>0</v>
      </c>
      <c r="G9" s="110"/>
      <c r="H9" s="296">
        <f>SUM(H6)</f>
        <v>0</v>
      </c>
      <c r="I9" s="297">
        <f>SUM(I6)</f>
        <v>0</v>
      </c>
      <c r="J9" s="63"/>
    </row>
  </sheetData>
  <mergeCells count="3">
    <mergeCell ref="A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J13"/>
  <sheetViews>
    <sheetView view="pageBreakPreview" zoomScale="70" zoomScaleNormal="90" zoomScaleSheetLayoutView="70" workbookViewId="0">
      <selection activeCell="B6" sqref="B6"/>
    </sheetView>
  </sheetViews>
  <sheetFormatPr defaultColWidth="11.109375" defaultRowHeight="13.2" x14ac:dyDescent="0.25"/>
  <cols>
    <col min="1" max="1" width="5.44140625" style="1" customWidth="1"/>
    <col min="2" max="2" width="68.5546875" style="99" customWidth="1"/>
    <col min="3" max="3" width="5.33203125" style="26" customWidth="1"/>
    <col min="4" max="4" width="6.6640625" style="26" customWidth="1"/>
    <col min="5" max="5" width="7.109375" style="26" customWidth="1"/>
    <col min="6" max="6" width="11.88671875" style="26" customWidth="1"/>
    <col min="7" max="7" width="5.109375" style="26" customWidth="1"/>
    <col min="8" max="8" width="8.5546875" style="26" customWidth="1"/>
    <col min="9" max="9" width="10.33203125" style="26" customWidth="1"/>
    <col min="10" max="10" width="14.88671875" style="26" customWidth="1"/>
    <col min="11" max="11" width="11.109375" style="1" customWidth="1"/>
    <col min="12" max="16384" width="11.109375" style="1"/>
  </cols>
  <sheetData>
    <row r="1" spans="1:10" ht="15" customHeight="1" x14ac:dyDescent="0.25">
      <c r="A1" s="203"/>
      <c r="B1" s="243"/>
      <c r="C1" s="62"/>
      <c r="D1" s="62"/>
      <c r="E1" s="62"/>
      <c r="F1" s="62"/>
      <c r="G1" s="62"/>
      <c r="H1" s="62"/>
      <c r="I1" s="501" t="s">
        <v>268</v>
      </c>
      <c r="J1" s="501"/>
    </row>
    <row r="2" spans="1:10" x14ac:dyDescent="0.25">
      <c r="A2" s="476" t="s">
        <v>0</v>
      </c>
      <c r="B2" s="499"/>
      <c r="C2" s="499"/>
      <c r="D2" s="499"/>
      <c r="E2" s="499"/>
      <c r="F2" s="499"/>
      <c r="G2" s="499"/>
      <c r="H2" s="499"/>
      <c r="I2" s="499"/>
      <c r="J2" s="499"/>
    </row>
    <row r="3" spans="1:10" ht="13.8" thickBot="1" x14ac:dyDescent="0.3">
      <c r="A3" s="476" t="s">
        <v>269</v>
      </c>
      <c r="B3" s="499"/>
      <c r="C3" s="499"/>
      <c r="D3" s="499"/>
      <c r="E3" s="499"/>
      <c r="F3" s="499"/>
      <c r="G3" s="499"/>
      <c r="H3" s="499"/>
      <c r="I3" s="499"/>
      <c r="J3" s="499"/>
    </row>
    <row r="4" spans="1:10" s="342" customFormat="1" ht="54.75" customHeight="1" x14ac:dyDescent="0.2">
      <c r="A4" s="339" t="s">
        <v>1</v>
      </c>
      <c r="B4" s="340" t="s">
        <v>2</v>
      </c>
      <c r="C4" s="340" t="s">
        <v>3</v>
      </c>
      <c r="D4" s="340" t="s">
        <v>4</v>
      </c>
      <c r="E4" s="340" t="s">
        <v>5</v>
      </c>
      <c r="F4" s="340" t="s">
        <v>6</v>
      </c>
      <c r="G4" s="340" t="s">
        <v>7</v>
      </c>
      <c r="H4" s="340" t="s">
        <v>8</v>
      </c>
      <c r="I4" s="340" t="s">
        <v>9</v>
      </c>
      <c r="J4" s="335" t="s">
        <v>138</v>
      </c>
    </row>
    <row r="5" spans="1:10" s="5" customFormat="1" ht="26.4" x14ac:dyDescent="0.25">
      <c r="A5" s="181" t="s">
        <v>10</v>
      </c>
      <c r="B5" s="107" t="s">
        <v>19</v>
      </c>
      <c r="C5" s="107" t="s">
        <v>11</v>
      </c>
      <c r="D5" s="107" t="s">
        <v>12</v>
      </c>
      <c r="E5" s="107" t="s">
        <v>13</v>
      </c>
      <c r="F5" s="107" t="s">
        <v>14</v>
      </c>
      <c r="G5" s="107" t="s">
        <v>15</v>
      </c>
      <c r="H5" s="107" t="s">
        <v>16</v>
      </c>
      <c r="I5" s="107" t="s">
        <v>17</v>
      </c>
      <c r="J5" s="180" t="s">
        <v>24</v>
      </c>
    </row>
    <row r="6" spans="1:10" s="413" customFormat="1" ht="409.5" customHeight="1" x14ac:dyDescent="0.25">
      <c r="A6" s="446" t="s">
        <v>10</v>
      </c>
      <c r="B6" s="447" t="s">
        <v>270</v>
      </c>
      <c r="C6" s="448" t="s">
        <v>18</v>
      </c>
      <c r="D6" s="445">
        <v>50</v>
      </c>
      <c r="E6" s="449">
        <v>0</v>
      </c>
      <c r="F6" s="449">
        <f>D6*E6</f>
        <v>0</v>
      </c>
      <c r="G6" s="450"/>
      <c r="H6" s="449">
        <f>F6*G6</f>
        <v>0</v>
      </c>
      <c r="I6" s="449">
        <f>F6+H6</f>
        <v>0</v>
      </c>
      <c r="J6" s="451"/>
    </row>
    <row r="7" spans="1:10" ht="84.75" customHeight="1" thickBot="1" x14ac:dyDescent="0.3">
      <c r="A7" s="185" t="s">
        <v>19</v>
      </c>
      <c r="B7" s="242" t="s">
        <v>157</v>
      </c>
      <c r="C7" s="101" t="s">
        <v>18</v>
      </c>
      <c r="D7" s="244">
        <v>1700</v>
      </c>
      <c r="E7" s="45">
        <v>0</v>
      </c>
      <c r="F7" s="45">
        <f>D7*E7</f>
        <v>0</v>
      </c>
      <c r="G7" s="186"/>
      <c r="H7" s="45">
        <f>F7*G7</f>
        <v>0</v>
      </c>
      <c r="I7" s="45">
        <f>F7+H7</f>
        <v>0</v>
      </c>
      <c r="J7" s="103"/>
    </row>
    <row r="8" spans="1:10" ht="25.5" customHeight="1" thickBot="1" x14ac:dyDescent="0.3">
      <c r="A8" s="63"/>
      <c r="B8" s="202"/>
      <c r="C8" s="61"/>
      <c r="E8" s="144" t="s">
        <v>23</v>
      </c>
      <c r="F8" s="48">
        <f>SUM(F6:F7)</f>
        <v>0</v>
      </c>
      <c r="G8" s="188"/>
      <c r="H8" s="49">
        <f>SUM(H6:H7)</f>
        <v>0</v>
      </c>
      <c r="I8" s="50">
        <f>SUM(I6:I7)</f>
        <v>0</v>
      </c>
      <c r="J8" s="62"/>
    </row>
    <row r="9" spans="1:10" x14ac:dyDescent="0.25">
      <c r="A9" s="190"/>
      <c r="B9" s="202"/>
      <c r="C9" s="189"/>
      <c r="D9" s="189"/>
      <c r="E9" s="189"/>
      <c r="F9" s="189"/>
      <c r="G9" s="189"/>
      <c r="H9" s="189"/>
      <c r="I9" s="189"/>
      <c r="J9" s="189"/>
    </row>
    <row r="11" spans="1:10" x14ac:dyDescent="0.25">
      <c r="A11" s="502" t="s">
        <v>294</v>
      </c>
      <c r="B11" s="502"/>
      <c r="C11" s="502"/>
      <c r="D11" s="502"/>
      <c r="E11" s="502"/>
      <c r="F11" s="502"/>
      <c r="G11" s="502"/>
      <c r="H11" s="502"/>
      <c r="I11" s="502"/>
      <c r="J11" s="502"/>
    </row>
    <row r="12" spans="1:10" s="413" customFormat="1" ht="364.5" customHeight="1" x14ac:dyDescent="0.25">
      <c r="A12" s="500" t="s">
        <v>295</v>
      </c>
      <c r="B12" s="500"/>
      <c r="C12" s="500"/>
      <c r="D12" s="500"/>
      <c r="E12" s="500"/>
      <c r="F12" s="500"/>
      <c r="G12" s="500"/>
      <c r="H12" s="500"/>
      <c r="I12" s="500"/>
      <c r="J12" s="500"/>
    </row>
    <row r="13" spans="1:10" ht="237.75" customHeight="1" x14ac:dyDescent="0.25">
      <c r="A13" s="500"/>
      <c r="B13" s="500"/>
      <c r="C13" s="500"/>
      <c r="D13" s="500"/>
      <c r="E13" s="500"/>
      <c r="F13" s="500"/>
      <c r="G13" s="500"/>
      <c r="H13" s="500"/>
      <c r="I13" s="500"/>
      <c r="J13" s="500"/>
    </row>
  </sheetData>
  <mergeCells count="5">
    <mergeCell ref="A12:J13"/>
    <mergeCell ref="I1:J1"/>
    <mergeCell ref="A2:J2"/>
    <mergeCell ref="A3:J3"/>
    <mergeCell ref="A11:J11"/>
  </mergeCells>
  <pageMargins left="3.937007874015748E-2" right="3.937007874015748E-2" top="0.35433070866141736" bottom="0.35433070866141736"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J9"/>
  <sheetViews>
    <sheetView tabSelected="1" view="pageBreakPreview" zoomScale="80" zoomScaleNormal="100" zoomScaleSheetLayoutView="80" workbookViewId="0">
      <selection activeCell="F6" sqref="F6"/>
    </sheetView>
  </sheetViews>
  <sheetFormatPr defaultColWidth="11.109375" defaultRowHeight="13.2" x14ac:dyDescent="0.25"/>
  <cols>
    <col min="1" max="1" width="4.33203125" style="1" customWidth="1"/>
    <col min="2" max="2" width="57" style="1" customWidth="1"/>
    <col min="3" max="3" width="4.77734375" style="9" customWidth="1"/>
    <col min="4" max="4" width="5" style="223" customWidth="1"/>
    <col min="5" max="5" width="11.109375" style="27" customWidth="1"/>
    <col min="6" max="6" width="13.5546875" style="27" customWidth="1"/>
    <col min="7" max="7" width="5" style="9" customWidth="1"/>
    <col min="8" max="8" width="12.44140625" style="27" customWidth="1"/>
    <col min="9" max="9" width="14.33203125" style="27" customWidth="1"/>
    <col min="10" max="10" width="16.109375" style="1" customWidth="1"/>
    <col min="11" max="11" width="11.109375" style="1" customWidth="1"/>
    <col min="12" max="16384" width="11.109375" style="1"/>
  </cols>
  <sheetData>
    <row r="1" spans="1:10" x14ac:dyDescent="0.25">
      <c r="A1" s="475" t="s">
        <v>271</v>
      </c>
      <c r="B1" s="475"/>
      <c r="C1" s="475"/>
      <c r="D1" s="475"/>
      <c r="E1" s="475"/>
      <c r="F1" s="475"/>
      <c r="G1" s="475"/>
      <c r="H1" s="475"/>
      <c r="I1" s="475"/>
      <c r="J1" s="475"/>
    </row>
    <row r="2" spans="1:10" x14ac:dyDescent="0.25">
      <c r="A2" s="476" t="s">
        <v>283</v>
      </c>
      <c r="B2" s="499"/>
      <c r="C2" s="499"/>
      <c r="D2" s="499"/>
      <c r="E2" s="499"/>
      <c r="F2" s="499"/>
      <c r="G2" s="499"/>
      <c r="H2" s="499"/>
      <c r="I2" s="499"/>
      <c r="J2" s="499"/>
    </row>
    <row r="3" spans="1:10" ht="21" customHeight="1" thickBot="1" x14ac:dyDescent="0.3">
      <c r="A3" s="503" t="s">
        <v>272</v>
      </c>
      <c r="B3" s="504"/>
      <c r="C3" s="504"/>
      <c r="D3" s="504"/>
      <c r="E3" s="504"/>
      <c r="F3" s="504"/>
      <c r="G3" s="504"/>
      <c r="H3" s="504"/>
      <c r="I3" s="504"/>
      <c r="J3" s="504"/>
    </row>
    <row r="4" spans="1:10" ht="59.25" customHeight="1" x14ac:dyDescent="0.25">
      <c r="A4" s="33" t="s">
        <v>1</v>
      </c>
      <c r="B4" s="34" t="s">
        <v>300</v>
      </c>
      <c r="C4" s="34" t="s">
        <v>3</v>
      </c>
      <c r="D4" s="47" t="s">
        <v>4</v>
      </c>
      <c r="E4" s="104" t="s">
        <v>5</v>
      </c>
      <c r="F4" s="104" t="s">
        <v>6</v>
      </c>
      <c r="G4" s="34" t="s">
        <v>7</v>
      </c>
      <c r="H4" s="104" t="s">
        <v>8</v>
      </c>
      <c r="I4" s="104" t="s">
        <v>9</v>
      </c>
      <c r="J4" s="65" t="s">
        <v>138</v>
      </c>
    </row>
    <row r="5" spans="1:10" s="5" customFormat="1" x14ac:dyDescent="0.25">
      <c r="A5" s="181" t="s">
        <v>10</v>
      </c>
      <c r="B5" s="107" t="s">
        <v>19</v>
      </c>
      <c r="C5" s="107" t="s">
        <v>11</v>
      </c>
      <c r="D5" s="108" t="s">
        <v>12</v>
      </c>
      <c r="E5" s="70" t="s">
        <v>13</v>
      </c>
      <c r="F5" s="70" t="s">
        <v>14</v>
      </c>
      <c r="G5" s="107" t="s">
        <v>15</v>
      </c>
      <c r="H5" s="70" t="s">
        <v>16</v>
      </c>
      <c r="I5" s="70" t="s">
        <v>17</v>
      </c>
      <c r="J5" s="180" t="s">
        <v>24</v>
      </c>
    </row>
    <row r="6" spans="1:10" s="413" customFormat="1" ht="391.2" customHeight="1" x14ac:dyDescent="0.25">
      <c r="A6" s="516" t="s">
        <v>10</v>
      </c>
      <c r="B6" s="429" t="s">
        <v>302</v>
      </c>
      <c r="C6" s="418" t="s">
        <v>18</v>
      </c>
      <c r="D6" s="415">
        <v>200</v>
      </c>
      <c r="E6" s="419">
        <v>0</v>
      </c>
      <c r="F6" s="419">
        <f>E6*D6</f>
        <v>0</v>
      </c>
      <c r="G6" s="420"/>
      <c r="H6" s="419">
        <f>G6*F6</f>
        <v>0</v>
      </c>
      <c r="I6" s="419">
        <f>H6+F6</f>
        <v>0</v>
      </c>
      <c r="J6" s="517"/>
    </row>
    <row r="7" spans="1:10" s="413" customFormat="1" ht="290.39999999999998" customHeight="1" x14ac:dyDescent="0.25">
      <c r="A7" s="418" t="s">
        <v>19</v>
      </c>
      <c r="B7" s="518" t="s">
        <v>301</v>
      </c>
      <c r="C7" s="418" t="s">
        <v>18</v>
      </c>
      <c r="D7" s="415">
        <v>200</v>
      </c>
      <c r="E7" s="419">
        <v>0</v>
      </c>
      <c r="F7" s="419">
        <f t="shared" ref="F7" si="0">E7*D7</f>
        <v>0</v>
      </c>
      <c r="G7" s="420"/>
      <c r="H7" s="419">
        <f t="shared" ref="H7" si="1">G7*F7</f>
        <v>0</v>
      </c>
      <c r="I7" s="419">
        <f t="shared" ref="I7" si="2">H7+F7</f>
        <v>0</v>
      </c>
      <c r="J7" s="519"/>
    </row>
    <row r="8" spans="1:10" ht="29.25" customHeight="1" thickBot="1" x14ac:dyDescent="0.3">
      <c r="A8" s="61"/>
      <c r="B8" s="209"/>
      <c r="C8" s="62"/>
      <c r="D8" s="221"/>
      <c r="E8" s="393" t="s">
        <v>23</v>
      </c>
      <c r="F8" s="296">
        <f>SUM(F6:F7)</f>
        <v>0</v>
      </c>
      <c r="G8" s="245"/>
      <c r="H8" s="296">
        <f>SUM(H6:H7)</f>
        <v>0</v>
      </c>
      <c r="I8" s="297">
        <f>SUM(I6:I7)</f>
        <v>0</v>
      </c>
      <c r="J8" s="63"/>
    </row>
    <row r="9" spans="1:10" x14ac:dyDescent="0.25">
      <c r="A9" s="61"/>
      <c r="B9" s="210"/>
      <c r="C9" s="62"/>
      <c r="D9" s="222"/>
      <c r="J9" s="63"/>
    </row>
  </sheetData>
  <mergeCells count="3">
    <mergeCell ref="A1:J1"/>
    <mergeCell ref="A2:J2"/>
    <mergeCell ref="A3:J3"/>
  </mergeCells>
  <pageMargins left="0.11811023622047245" right="0.11811023622047245" top="0.15748031496062992" bottom="0.15748031496062992"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J11"/>
  <sheetViews>
    <sheetView view="pageBreakPreview" topLeftCell="A7" zoomScale="80" zoomScaleNormal="90" zoomScaleSheetLayoutView="80" workbookViewId="0">
      <selection activeCell="G6" sqref="G6:G10"/>
    </sheetView>
  </sheetViews>
  <sheetFormatPr defaultColWidth="8.6640625" defaultRowHeight="13.2" x14ac:dyDescent="0.25"/>
  <cols>
    <col min="1" max="1" width="5.33203125" style="1" customWidth="1"/>
    <col min="2" max="2" width="45" style="1" customWidth="1"/>
    <col min="3" max="3" width="5.5546875" style="26" customWidth="1"/>
    <col min="4" max="4" width="5.6640625" style="94" customWidth="1"/>
    <col min="5" max="5" width="9.44140625" style="26" customWidth="1"/>
    <col min="6" max="6" width="11.6640625" style="26" customWidth="1"/>
    <col min="7" max="7" width="5.5546875" style="26" customWidth="1"/>
    <col min="8" max="8" width="10.88671875" style="26" customWidth="1"/>
    <col min="9" max="9" width="13.109375" style="26" customWidth="1"/>
    <col min="10" max="10" width="18.88671875" style="26" customWidth="1"/>
    <col min="11" max="11" width="8.6640625" style="1" customWidth="1"/>
    <col min="12" max="16384" width="8.6640625" style="1"/>
  </cols>
  <sheetData>
    <row r="1" spans="1:10" x14ac:dyDescent="0.25">
      <c r="A1" s="475" t="s">
        <v>273</v>
      </c>
      <c r="B1" s="475"/>
      <c r="C1" s="475"/>
      <c r="D1" s="475"/>
      <c r="E1" s="475"/>
      <c r="F1" s="475"/>
      <c r="G1" s="475"/>
      <c r="H1" s="475"/>
      <c r="I1" s="475"/>
      <c r="J1" s="475"/>
    </row>
    <row r="2" spans="1:10" x14ac:dyDescent="0.25">
      <c r="A2" s="476" t="s">
        <v>283</v>
      </c>
      <c r="B2" s="499"/>
      <c r="C2" s="499"/>
      <c r="D2" s="499"/>
      <c r="E2" s="499"/>
      <c r="F2" s="499"/>
      <c r="G2" s="499"/>
      <c r="H2" s="499"/>
      <c r="I2" s="499"/>
      <c r="J2" s="499"/>
    </row>
    <row r="3" spans="1:10" ht="13.8" thickBot="1" x14ac:dyDescent="0.3">
      <c r="A3" s="505" t="s">
        <v>274</v>
      </c>
      <c r="B3" s="505"/>
      <c r="C3" s="505"/>
      <c r="D3" s="505"/>
      <c r="E3" s="505"/>
      <c r="F3" s="505"/>
      <c r="G3" s="505"/>
      <c r="H3" s="505"/>
      <c r="I3" s="505"/>
      <c r="J3" s="505"/>
    </row>
    <row r="4" spans="1:10" ht="42" customHeight="1" x14ac:dyDescent="0.25">
      <c r="A4" s="33" t="s">
        <v>1</v>
      </c>
      <c r="B4" s="34" t="s">
        <v>2</v>
      </c>
      <c r="C4" s="34" t="s">
        <v>3</v>
      </c>
      <c r="D4" s="47" t="s">
        <v>4</v>
      </c>
      <c r="E4" s="34" t="s">
        <v>5</v>
      </c>
      <c r="F4" s="34" t="s">
        <v>6</v>
      </c>
      <c r="G4" s="34" t="s">
        <v>7</v>
      </c>
      <c r="H4" s="34" t="s">
        <v>8</v>
      </c>
      <c r="I4" s="34" t="s">
        <v>9</v>
      </c>
      <c r="J4" s="65" t="s">
        <v>138</v>
      </c>
    </row>
    <row r="5" spans="1:10" x14ac:dyDescent="0.25">
      <c r="A5" s="181" t="s">
        <v>10</v>
      </c>
      <c r="B5" s="107" t="s">
        <v>19</v>
      </c>
      <c r="C5" s="107" t="s">
        <v>11</v>
      </c>
      <c r="D5" s="108" t="s">
        <v>12</v>
      </c>
      <c r="E5" s="107" t="s">
        <v>13</v>
      </c>
      <c r="F5" s="107" t="s">
        <v>14</v>
      </c>
      <c r="G5" s="107" t="s">
        <v>15</v>
      </c>
      <c r="H5" s="107" t="s">
        <v>16</v>
      </c>
      <c r="I5" s="107" t="s">
        <v>17</v>
      </c>
      <c r="J5" s="180" t="s">
        <v>24</v>
      </c>
    </row>
    <row r="6" spans="1:10" s="413" customFormat="1" ht="152.25" customHeight="1" x14ac:dyDescent="0.25">
      <c r="A6" s="416" t="s">
        <v>10</v>
      </c>
      <c r="B6" s="417" t="s">
        <v>284</v>
      </c>
      <c r="C6" s="418" t="s">
        <v>18</v>
      </c>
      <c r="D6" s="415">
        <v>300</v>
      </c>
      <c r="E6" s="419">
        <v>0</v>
      </c>
      <c r="F6" s="419">
        <f t="shared" ref="F6:F10" si="0">D6*E6</f>
        <v>0</v>
      </c>
      <c r="G6" s="420"/>
      <c r="H6" s="421">
        <f t="shared" ref="H6:H10" si="1">F6*G6</f>
        <v>0</v>
      </c>
      <c r="I6" s="421">
        <f t="shared" ref="I6:I10" si="2">F6+H6</f>
        <v>0</v>
      </c>
      <c r="J6" s="422"/>
    </row>
    <row r="7" spans="1:10" ht="116.25" customHeight="1" x14ac:dyDescent="0.25">
      <c r="A7" s="46" t="s">
        <v>19</v>
      </c>
      <c r="B7" s="140" t="s">
        <v>158</v>
      </c>
      <c r="C7" s="3" t="s">
        <v>18</v>
      </c>
      <c r="D7" s="219">
        <v>250</v>
      </c>
      <c r="E7" s="294">
        <v>0</v>
      </c>
      <c r="F7" s="294">
        <f t="shared" si="0"/>
        <v>0</v>
      </c>
      <c r="G7" s="420"/>
      <c r="H7" s="394">
        <f t="shared" si="1"/>
        <v>0</v>
      </c>
      <c r="I7" s="394">
        <f t="shared" si="2"/>
        <v>0</v>
      </c>
      <c r="J7" s="102"/>
    </row>
    <row r="8" spans="1:10" ht="198" customHeight="1" x14ac:dyDescent="0.25">
      <c r="A8" s="46" t="s">
        <v>11</v>
      </c>
      <c r="B8" s="140" t="s">
        <v>159</v>
      </c>
      <c r="C8" s="3" t="s">
        <v>18</v>
      </c>
      <c r="D8" s="219">
        <v>150</v>
      </c>
      <c r="E8" s="294">
        <v>0</v>
      </c>
      <c r="F8" s="294">
        <f t="shared" si="0"/>
        <v>0</v>
      </c>
      <c r="G8" s="420"/>
      <c r="H8" s="394">
        <f t="shared" si="1"/>
        <v>0</v>
      </c>
      <c r="I8" s="394">
        <f t="shared" si="2"/>
        <v>0</v>
      </c>
      <c r="J8" s="102"/>
    </row>
    <row r="9" spans="1:10" ht="123.75" customHeight="1" x14ac:dyDescent="0.25">
      <c r="A9" s="46" t="s">
        <v>12</v>
      </c>
      <c r="B9" s="140" t="s">
        <v>275</v>
      </c>
      <c r="C9" s="3" t="s">
        <v>18</v>
      </c>
      <c r="D9" s="219">
        <v>150</v>
      </c>
      <c r="E9" s="294">
        <v>0</v>
      </c>
      <c r="F9" s="294">
        <f t="shared" si="0"/>
        <v>0</v>
      </c>
      <c r="G9" s="420"/>
      <c r="H9" s="394">
        <f t="shared" si="1"/>
        <v>0</v>
      </c>
      <c r="I9" s="394">
        <f t="shared" si="2"/>
        <v>0</v>
      </c>
      <c r="J9" s="102"/>
    </row>
    <row r="10" spans="1:10" ht="147" customHeight="1" thickBot="1" x14ac:dyDescent="0.3">
      <c r="A10" s="46" t="s">
        <v>13</v>
      </c>
      <c r="B10" s="4" t="s">
        <v>160</v>
      </c>
      <c r="C10" s="3" t="s">
        <v>18</v>
      </c>
      <c r="D10" s="219">
        <v>50</v>
      </c>
      <c r="E10" s="294">
        <v>0</v>
      </c>
      <c r="F10" s="294">
        <f t="shared" si="0"/>
        <v>0</v>
      </c>
      <c r="G10" s="420"/>
      <c r="H10" s="394">
        <f t="shared" si="1"/>
        <v>0</v>
      </c>
      <c r="I10" s="394">
        <f t="shared" si="2"/>
        <v>0</v>
      </c>
      <c r="J10" s="102"/>
    </row>
    <row r="11" spans="1:10" ht="31.5" customHeight="1" thickBot="1" x14ac:dyDescent="0.3">
      <c r="A11" s="63"/>
      <c r="B11" s="187"/>
      <c r="C11" s="61"/>
      <c r="E11" s="360" t="s">
        <v>23</v>
      </c>
      <c r="F11" s="361">
        <f>SUM(F6:F10)</f>
        <v>0</v>
      </c>
      <c r="G11" s="188"/>
      <c r="H11" s="317">
        <f>SUM(H6:H10)</f>
        <v>0</v>
      </c>
      <c r="I11" s="318">
        <f>SUM(I6:I10)</f>
        <v>0</v>
      </c>
      <c r="J11" s="62"/>
    </row>
  </sheetData>
  <mergeCells count="3">
    <mergeCell ref="A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J36"/>
  <sheetViews>
    <sheetView view="pageBreakPreview" topLeftCell="A30" zoomScale="80" zoomScaleNormal="80" zoomScaleSheetLayoutView="80" workbookViewId="0">
      <selection activeCell="G6" sqref="G6:G32"/>
    </sheetView>
  </sheetViews>
  <sheetFormatPr defaultColWidth="8.88671875" defaultRowHeight="12.75" customHeight="1" x14ac:dyDescent="0.25"/>
  <cols>
    <col min="1" max="1" width="5.109375" style="55" customWidth="1"/>
    <col min="2" max="2" width="60.44140625" style="93" customWidth="1"/>
    <col min="3" max="3" width="6" style="94" customWidth="1"/>
    <col min="4" max="4" width="6.33203125" style="94" customWidth="1"/>
    <col min="5" max="5" width="12" style="95" customWidth="1"/>
    <col min="6" max="6" width="11.6640625" style="94" customWidth="1"/>
    <col min="7" max="7" width="5.44140625" style="94" customWidth="1"/>
    <col min="8" max="8" width="9.88671875" style="94" customWidth="1"/>
    <col min="9" max="9" width="12" style="94" customWidth="1"/>
    <col min="10" max="10" width="15.5546875" style="55" customWidth="1"/>
    <col min="11" max="16384" width="8.88671875" style="55"/>
  </cols>
  <sheetData>
    <row r="1" spans="1:10" ht="13.2" x14ac:dyDescent="0.25">
      <c r="A1" s="83"/>
      <c r="B1" s="39"/>
      <c r="C1" s="81"/>
      <c r="D1" s="81"/>
      <c r="E1" s="82"/>
      <c r="F1" s="81"/>
      <c r="G1" s="81"/>
      <c r="H1" s="81"/>
      <c r="I1" s="463" t="s">
        <v>210</v>
      </c>
      <c r="J1" s="464"/>
    </row>
    <row r="2" spans="1:10" ht="17.25" customHeight="1" x14ac:dyDescent="0.25">
      <c r="A2" s="465" t="s">
        <v>0</v>
      </c>
      <c r="B2" s="466"/>
      <c r="C2" s="466"/>
      <c r="D2" s="466"/>
      <c r="E2" s="466"/>
      <c r="F2" s="466"/>
      <c r="G2" s="466"/>
      <c r="H2" s="466"/>
      <c r="I2" s="466"/>
      <c r="J2" s="466"/>
    </row>
    <row r="3" spans="1:10" ht="14.25" customHeight="1" thickBot="1" x14ac:dyDescent="0.3">
      <c r="A3" s="467" t="s">
        <v>213</v>
      </c>
      <c r="B3" s="468"/>
      <c r="C3" s="468"/>
      <c r="D3" s="468"/>
      <c r="E3" s="468"/>
      <c r="F3" s="468"/>
      <c r="G3" s="468"/>
      <c r="H3" s="468"/>
      <c r="I3" s="468"/>
      <c r="J3" s="468"/>
    </row>
    <row r="4" spans="1:10" s="85" customFormat="1" ht="54" customHeight="1" x14ac:dyDescent="0.3">
      <c r="A4" s="76" t="s">
        <v>1</v>
      </c>
      <c r="B4" s="158" t="s">
        <v>2</v>
      </c>
      <c r="C4" s="158" t="s">
        <v>3</v>
      </c>
      <c r="D4" s="86" t="s">
        <v>4</v>
      </c>
      <c r="E4" s="87" t="s">
        <v>5</v>
      </c>
      <c r="F4" s="86" t="s">
        <v>6</v>
      </c>
      <c r="G4" s="76" t="s">
        <v>7</v>
      </c>
      <c r="H4" s="76" t="s">
        <v>8</v>
      </c>
      <c r="I4" s="76" t="s">
        <v>9</v>
      </c>
      <c r="J4" s="65" t="s">
        <v>138</v>
      </c>
    </row>
    <row r="5" spans="1:10" s="88" customFormat="1" ht="13.2" x14ac:dyDescent="0.25">
      <c r="A5" s="277" t="s">
        <v>10</v>
      </c>
      <c r="B5" s="278">
        <v>2</v>
      </c>
      <c r="C5" s="282" t="s">
        <v>11</v>
      </c>
      <c r="D5" s="108" t="s">
        <v>12</v>
      </c>
      <c r="E5" s="174" t="s">
        <v>13</v>
      </c>
      <c r="F5" s="108" t="s">
        <v>14</v>
      </c>
      <c r="G5" s="279" t="s">
        <v>15</v>
      </c>
      <c r="H5" s="86" t="s">
        <v>16</v>
      </c>
      <c r="I5" s="86" t="s">
        <v>17</v>
      </c>
      <c r="J5" s="180" t="s">
        <v>24</v>
      </c>
    </row>
    <row r="6" spans="1:10" ht="77.25" customHeight="1" x14ac:dyDescent="0.25">
      <c r="A6" s="89" t="s">
        <v>10</v>
      </c>
      <c r="B6" s="289" t="s">
        <v>53</v>
      </c>
      <c r="C6" s="89" t="s">
        <v>20</v>
      </c>
      <c r="D6" s="80">
        <v>3</v>
      </c>
      <c r="E6" s="283">
        <v>0</v>
      </c>
      <c r="F6" s="283">
        <f>D6*E6</f>
        <v>0</v>
      </c>
      <c r="G6" s="280"/>
      <c r="H6" s="283">
        <f>F6*G6</f>
        <v>0</v>
      </c>
      <c r="I6" s="283">
        <f>F6+H6</f>
        <v>0</v>
      </c>
      <c r="J6" s="177"/>
    </row>
    <row r="7" spans="1:10" ht="74.25" customHeight="1" x14ac:dyDescent="0.25">
      <c r="A7" s="89" t="s">
        <v>19</v>
      </c>
      <c r="B7" s="289" t="s">
        <v>54</v>
      </c>
      <c r="C7" s="89" t="s">
        <v>20</v>
      </c>
      <c r="D7" s="80">
        <v>4</v>
      </c>
      <c r="E7" s="283">
        <v>0</v>
      </c>
      <c r="F7" s="283">
        <f t="shared" ref="F7:F32" si="0">D7*E7</f>
        <v>0</v>
      </c>
      <c r="G7" s="280"/>
      <c r="H7" s="283">
        <f t="shared" ref="H7:H32" si="1">F7*G7</f>
        <v>0</v>
      </c>
      <c r="I7" s="283">
        <f t="shared" ref="I7:I32" si="2">F7+H7</f>
        <v>0</v>
      </c>
      <c r="J7" s="177"/>
    </row>
    <row r="8" spans="1:10" ht="76.5" customHeight="1" x14ac:dyDescent="0.25">
      <c r="A8" s="89" t="s">
        <v>11</v>
      </c>
      <c r="B8" s="269" t="s">
        <v>55</v>
      </c>
      <c r="C8" s="89" t="s">
        <v>20</v>
      </c>
      <c r="D8" s="80">
        <v>5</v>
      </c>
      <c r="E8" s="283">
        <v>0</v>
      </c>
      <c r="F8" s="285">
        <f t="shared" si="0"/>
        <v>0</v>
      </c>
      <c r="G8" s="280"/>
      <c r="H8" s="283">
        <f t="shared" si="1"/>
        <v>0</v>
      </c>
      <c r="I8" s="283">
        <f t="shared" si="2"/>
        <v>0</v>
      </c>
      <c r="J8" s="177"/>
    </row>
    <row r="9" spans="1:10" ht="73.5" customHeight="1" x14ac:dyDescent="0.25">
      <c r="A9" s="89" t="s">
        <v>12</v>
      </c>
      <c r="B9" s="269" t="s">
        <v>56</v>
      </c>
      <c r="C9" s="89" t="s">
        <v>20</v>
      </c>
      <c r="D9" s="80">
        <v>5</v>
      </c>
      <c r="E9" s="283">
        <v>0</v>
      </c>
      <c r="F9" s="283">
        <f t="shared" si="0"/>
        <v>0</v>
      </c>
      <c r="G9" s="280"/>
      <c r="H9" s="283">
        <f t="shared" si="1"/>
        <v>0</v>
      </c>
      <c r="I9" s="283">
        <f t="shared" si="2"/>
        <v>0</v>
      </c>
      <c r="J9" s="177"/>
    </row>
    <row r="10" spans="1:10" ht="153.75" customHeight="1" x14ac:dyDescent="0.25">
      <c r="A10" s="89" t="s">
        <v>13</v>
      </c>
      <c r="B10" s="269" t="s">
        <v>57</v>
      </c>
      <c r="C10" s="89" t="s">
        <v>20</v>
      </c>
      <c r="D10" s="80">
        <v>3</v>
      </c>
      <c r="E10" s="283">
        <v>0</v>
      </c>
      <c r="F10" s="283">
        <f t="shared" si="0"/>
        <v>0</v>
      </c>
      <c r="G10" s="280"/>
      <c r="H10" s="283">
        <f t="shared" si="1"/>
        <v>0</v>
      </c>
      <c r="I10" s="283">
        <f t="shared" si="2"/>
        <v>0</v>
      </c>
      <c r="J10" s="177"/>
    </row>
    <row r="11" spans="1:10" ht="153" customHeight="1" x14ac:dyDescent="0.25">
      <c r="A11" s="89" t="s">
        <v>21</v>
      </c>
      <c r="B11" s="290" t="s">
        <v>58</v>
      </c>
      <c r="C11" s="287" t="s">
        <v>20</v>
      </c>
      <c r="D11" s="288">
        <v>3</v>
      </c>
      <c r="E11" s="283">
        <v>0</v>
      </c>
      <c r="F11" s="286">
        <f t="shared" si="0"/>
        <v>0</v>
      </c>
      <c r="G11" s="280"/>
      <c r="H11" s="283">
        <f t="shared" si="1"/>
        <v>0</v>
      </c>
      <c r="I11" s="283">
        <f t="shared" si="2"/>
        <v>0</v>
      </c>
      <c r="J11" s="177"/>
    </row>
    <row r="12" spans="1:10" ht="114" customHeight="1" x14ac:dyDescent="0.25">
      <c r="A12" s="89" t="s">
        <v>15</v>
      </c>
      <c r="B12" s="269" t="s">
        <v>59</v>
      </c>
      <c r="C12" s="89" t="s">
        <v>20</v>
      </c>
      <c r="D12" s="80">
        <v>1</v>
      </c>
      <c r="E12" s="283">
        <v>0</v>
      </c>
      <c r="F12" s="283">
        <f t="shared" si="0"/>
        <v>0</v>
      </c>
      <c r="G12" s="280"/>
      <c r="H12" s="283">
        <f t="shared" si="1"/>
        <v>0</v>
      </c>
      <c r="I12" s="283">
        <f t="shared" si="2"/>
        <v>0</v>
      </c>
      <c r="J12" s="177"/>
    </row>
    <row r="13" spans="1:10" ht="114" customHeight="1" x14ac:dyDescent="0.25">
      <c r="A13" s="89" t="s">
        <v>22</v>
      </c>
      <c r="B13" s="269" t="s">
        <v>60</v>
      </c>
      <c r="C13" s="89" t="s">
        <v>20</v>
      </c>
      <c r="D13" s="80">
        <v>1</v>
      </c>
      <c r="E13" s="283">
        <v>0</v>
      </c>
      <c r="F13" s="283">
        <f t="shared" si="0"/>
        <v>0</v>
      </c>
      <c r="G13" s="280"/>
      <c r="H13" s="283">
        <f t="shared" si="1"/>
        <v>0</v>
      </c>
      <c r="I13" s="283">
        <f t="shared" si="2"/>
        <v>0</v>
      </c>
      <c r="J13" s="177"/>
    </row>
    <row r="14" spans="1:10" ht="99.75" customHeight="1" x14ac:dyDescent="0.25">
      <c r="A14" s="89" t="s">
        <v>26</v>
      </c>
      <c r="B14" s="269" t="s">
        <v>61</v>
      </c>
      <c r="C14" s="89" t="s">
        <v>20</v>
      </c>
      <c r="D14" s="80">
        <v>5</v>
      </c>
      <c r="E14" s="283">
        <v>0</v>
      </c>
      <c r="F14" s="283">
        <f t="shared" si="0"/>
        <v>0</v>
      </c>
      <c r="G14" s="280"/>
      <c r="H14" s="283">
        <f t="shared" si="1"/>
        <v>0</v>
      </c>
      <c r="I14" s="283">
        <f t="shared" si="2"/>
        <v>0</v>
      </c>
      <c r="J14" s="177"/>
    </row>
    <row r="15" spans="1:10" ht="102" customHeight="1" thickBot="1" x14ac:dyDescent="0.3">
      <c r="A15" s="89" t="s">
        <v>24</v>
      </c>
      <c r="B15" s="289" t="s">
        <v>62</v>
      </c>
      <c r="C15" s="281" t="s">
        <v>20</v>
      </c>
      <c r="D15" s="113">
        <v>5</v>
      </c>
      <c r="E15" s="283">
        <v>0</v>
      </c>
      <c r="F15" s="285">
        <f t="shared" si="0"/>
        <v>0</v>
      </c>
      <c r="G15" s="280"/>
      <c r="H15" s="283">
        <f t="shared" si="1"/>
        <v>0</v>
      </c>
      <c r="I15" s="283">
        <f t="shared" si="2"/>
        <v>0</v>
      </c>
      <c r="J15" s="177"/>
    </row>
    <row r="16" spans="1:10" ht="363" customHeight="1" thickBot="1" x14ac:dyDescent="0.3">
      <c r="A16" s="89" t="s">
        <v>27</v>
      </c>
      <c r="B16" s="268" t="s">
        <v>63</v>
      </c>
      <c r="C16" s="116" t="s">
        <v>20</v>
      </c>
      <c r="D16" s="119">
        <v>5</v>
      </c>
      <c r="E16" s="283">
        <v>0</v>
      </c>
      <c r="F16" s="283">
        <f t="shared" si="0"/>
        <v>0</v>
      </c>
      <c r="G16" s="280"/>
      <c r="H16" s="283">
        <f t="shared" si="1"/>
        <v>0</v>
      </c>
      <c r="I16" s="283">
        <f t="shared" si="2"/>
        <v>0</v>
      </c>
      <c r="J16" s="177"/>
    </row>
    <row r="17" spans="1:10" ht="336" customHeight="1" thickBot="1" x14ac:dyDescent="0.3">
      <c r="A17" s="89" t="s">
        <v>28</v>
      </c>
      <c r="B17" s="291" t="s">
        <v>64</v>
      </c>
      <c r="C17" s="116" t="s">
        <v>20</v>
      </c>
      <c r="D17" s="119">
        <v>5</v>
      </c>
      <c r="E17" s="283">
        <v>0</v>
      </c>
      <c r="F17" s="283">
        <f t="shared" si="0"/>
        <v>0</v>
      </c>
      <c r="G17" s="280"/>
      <c r="H17" s="283">
        <f t="shared" si="1"/>
        <v>0</v>
      </c>
      <c r="I17" s="283">
        <f t="shared" si="2"/>
        <v>0</v>
      </c>
      <c r="J17" s="177"/>
    </row>
    <row r="18" spans="1:10" ht="409.5" customHeight="1" thickBot="1" x14ac:dyDescent="0.3">
      <c r="A18" s="89" t="s">
        <v>29</v>
      </c>
      <c r="B18" s="292" t="s">
        <v>211</v>
      </c>
      <c r="C18" s="116" t="s">
        <v>20</v>
      </c>
      <c r="D18" s="80">
        <v>5</v>
      </c>
      <c r="E18" s="283">
        <v>0</v>
      </c>
      <c r="F18" s="283">
        <f t="shared" si="0"/>
        <v>0</v>
      </c>
      <c r="G18" s="280"/>
      <c r="H18" s="283">
        <f t="shared" si="1"/>
        <v>0</v>
      </c>
      <c r="I18" s="283">
        <f t="shared" si="2"/>
        <v>0</v>
      </c>
      <c r="J18" s="177"/>
    </row>
    <row r="19" spans="1:10" ht="409.5" customHeight="1" thickBot="1" x14ac:dyDescent="0.3">
      <c r="A19" s="89" t="s">
        <v>30</v>
      </c>
      <c r="B19" s="292" t="s">
        <v>212</v>
      </c>
      <c r="C19" s="116" t="s">
        <v>20</v>
      </c>
      <c r="D19" s="80">
        <v>5</v>
      </c>
      <c r="E19" s="283">
        <v>0</v>
      </c>
      <c r="F19" s="283">
        <f t="shared" si="0"/>
        <v>0</v>
      </c>
      <c r="G19" s="280"/>
      <c r="H19" s="283">
        <f t="shared" si="1"/>
        <v>0</v>
      </c>
      <c r="I19" s="283">
        <f t="shared" si="2"/>
        <v>0</v>
      </c>
      <c r="J19" s="177"/>
    </row>
    <row r="20" spans="1:10" ht="114.75" customHeight="1" thickBot="1" x14ac:dyDescent="0.3">
      <c r="A20" s="89" t="s">
        <v>31</v>
      </c>
      <c r="B20" s="293" t="s">
        <v>65</v>
      </c>
      <c r="C20" s="116" t="s">
        <v>20</v>
      </c>
      <c r="D20" s="80">
        <v>5</v>
      </c>
      <c r="E20" s="283">
        <v>0</v>
      </c>
      <c r="F20" s="283">
        <f t="shared" si="0"/>
        <v>0</v>
      </c>
      <c r="G20" s="280"/>
      <c r="H20" s="283">
        <f t="shared" si="1"/>
        <v>0</v>
      </c>
      <c r="I20" s="283">
        <f t="shared" si="2"/>
        <v>0</v>
      </c>
      <c r="J20" s="177"/>
    </row>
    <row r="21" spans="1:10" ht="95.25" customHeight="1" thickBot="1" x14ac:dyDescent="0.3">
      <c r="A21" s="89" t="s">
        <v>32</v>
      </c>
      <c r="B21" s="293" t="s">
        <v>66</v>
      </c>
      <c r="C21" s="116" t="s">
        <v>20</v>
      </c>
      <c r="D21" s="80">
        <v>5</v>
      </c>
      <c r="E21" s="283">
        <v>0</v>
      </c>
      <c r="F21" s="283">
        <f t="shared" si="0"/>
        <v>0</v>
      </c>
      <c r="G21" s="280"/>
      <c r="H21" s="283">
        <f t="shared" si="1"/>
        <v>0</v>
      </c>
      <c r="I21" s="283">
        <f t="shared" si="2"/>
        <v>0</v>
      </c>
      <c r="J21" s="177"/>
    </row>
    <row r="22" spans="1:10" ht="108.75" customHeight="1" thickBot="1" x14ac:dyDescent="0.3">
      <c r="A22" s="89" t="s">
        <v>33</v>
      </c>
      <c r="B22" s="293" t="s">
        <v>67</v>
      </c>
      <c r="C22" s="116" t="s">
        <v>20</v>
      </c>
      <c r="D22" s="80">
        <v>10</v>
      </c>
      <c r="E22" s="283">
        <v>0</v>
      </c>
      <c r="F22" s="283">
        <f t="shared" si="0"/>
        <v>0</v>
      </c>
      <c r="G22" s="280"/>
      <c r="H22" s="283">
        <f t="shared" si="1"/>
        <v>0</v>
      </c>
      <c r="I22" s="283">
        <f t="shared" si="2"/>
        <v>0</v>
      </c>
      <c r="J22" s="177"/>
    </row>
    <row r="23" spans="1:10" ht="103.5" customHeight="1" thickBot="1" x14ac:dyDescent="0.3">
      <c r="A23" s="89" t="s">
        <v>34</v>
      </c>
      <c r="B23" s="293" t="s">
        <v>68</v>
      </c>
      <c r="C23" s="116" t="s">
        <v>20</v>
      </c>
      <c r="D23" s="80">
        <v>10</v>
      </c>
      <c r="E23" s="283">
        <v>0</v>
      </c>
      <c r="F23" s="283">
        <f t="shared" si="0"/>
        <v>0</v>
      </c>
      <c r="G23" s="280"/>
      <c r="H23" s="283">
        <f t="shared" si="1"/>
        <v>0</v>
      </c>
      <c r="I23" s="283">
        <f t="shared" si="2"/>
        <v>0</v>
      </c>
      <c r="J23" s="177"/>
    </row>
    <row r="24" spans="1:10" ht="229.5" customHeight="1" thickBot="1" x14ac:dyDescent="0.3">
      <c r="A24" s="89" t="s">
        <v>35</v>
      </c>
      <c r="B24" s="293" t="s">
        <v>69</v>
      </c>
      <c r="C24" s="116" t="s">
        <v>20</v>
      </c>
      <c r="D24" s="80">
        <v>5</v>
      </c>
      <c r="E24" s="283">
        <v>0</v>
      </c>
      <c r="F24" s="283">
        <f t="shared" si="0"/>
        <v>0</v>
      </c>
      <c r="G24" s="280"/>
      <c r="H24" s="283">
        <f t="shared" si="1"/>
        <v>0</v>
      </c>
      <c r="I24" s="283">
        <f t="shared" si="2"/>
        <v>0</v>
      </c>
      <c r="J24" s="177"/>
    </row>
    <row r="25" spans="1:10" ht="229.5" customHeight="1" thickBot="1" x14ac:dyDescent="0.3">
      <c r="A25" s="89" t="s">
        <v>36</v>
      </c>
      <c r="B25" s="293" t="s">
        <v>70</v>
      </c>
      <c r="C25" s="116" t="s">
        <v>20</v>
      </c>
      <c r="D25" s="80">
        <v>10</v>
      </c>
      <c r="E25" s="283">
        <v>0</v>
      </c>
      <c r="F25" s="283">
        <f t="shared" si="0"/>
        <v>0</v>
      </c>
      <c r="G25" s="280"/>
      <c r="H25" s="283">
        <f t="shared" si="1"/>
        <v>0</v>
      </c>
      <c r="I25" s="283">
        <f t="shared" si="2"/>
        <v>0</v>
      </c>
      <c r="J25" s="177"/>
    </row>
    <row r="26" spans="1:10" ht="162" customHeight="1" thickBot="1" x14ac:dyDescent="0.3">
      <c r="A26" s="89" t="s">
        <v>37</v>
      </c>
      <c r="B26" s="293" t="s">
        <v>71</v>
      </c>
      <c r="C26" s="116" t="s">
        <v>20</v>
      </c>
      <c r="D26" s="80">
        <v>2</v>
      </c>
      <c r="E26" s="283">
        <v>0</v>
      </c>
      <c r="F26" s="283">
        <f t="shared" si="0"/>
        <v>0</v>
      </c>
      <c r="G26" s="280"/>
      <c r="H26" s="283">
        <f t="shared" si="1"/>
        <v>0</v>
      </c>
      <c r="I26" s="283">
        <f t="shared" si="2"/>
        <v>0</v>
      </c>
      <c r="J26" s="177"/>
    </row>
    <row r="27" spans="1:10" ht="165.75" customHeight="1" thickBot="1" x14ac:dyDescent="0.3">
      <c r="A27" s="89" t="s">
        <v>38</v>
      </c>
      <c r="B27" s="293" t="s">
        <v>72</v>
      </c>
      <c r="C27" s="116" t="s">
        <v>20</v>
      </c>
      <c r="D27" s="80">
        <v>2</v>
      </c>
      <c r="E27" s="283">
        <v>0</v>
      </c>
      <c r="F27" s="283">
        <f t="shared" si="0"/>
        <v>0</v>
      </c>
      <c r="G27" s="280"/>
      <c r="H27" s="283">
        <f t="shared" si="1"/>
        <v>0</v>
      </c>
      <c r="I27" s="283">
        <f t="shared" si="2"/>
        <v>0</v>
      </c>
      <c r="J27" s="177"/>
    </row>
    <row r="28" spans="1:10" ht="163.5" customHeight="1" thickBot="1" x14ac:dyDescent="0.3">
      <c r="A28" s="89" t="s">
        <v>39</v>
      </c>
      <c r="B28" s="293" t="s">
        <v>73</v>
      </c>
      <c r="C28" s="116" t="s">
        <v>20</v>
      </c>
      <c r="D28" s="80">
        <v>2</v>
      </c>
      <c r="E28" s="283">
        <v>0</v>
      </c>
      <c r="F28" s="283">
        <f t="shared" si="0"/>
        <v>0</v>
      </c>
      <c r="G28" s="280"/>
      <c r="H28" s="283">
        <f t="shared" si="1"/>
        <v>0</v>
      </c>
      <c r="I28" s="283">
        <f t="shared" si="2"/>
        <v>0</v>
      </c>
      <c r="J28" s="177"/>
    </row>
    <row r="29" spans="1:10" ht="159.75" customHeight="1" thickBot="1" x14ac:dyDescent="0.3">
      <c r="A29" s="89" t="s">
        <v>40</v>
      </c>
      <c r="B29" s="293" t="s">
        <v>74</v>
      </c>
      <c r="C29" s="116" t="s">
        <v>20</v>
      </c>
      <c r="D29" s="80">
        <v>2</v>
      </c>
      <c r="E29" s="283">
        <v>0</v>
      </c>
      <c r="F29" s="283">
        <f t="shared" si="0"/>
        <v>0</v>
      </c>
      <c r="G29" s="280"/>
      <c r="H29" s="283">
        <f t="shared" si="1"/>
        <v>0</v>
      </c>
      <c r="I29" s="283">
        <f t="shared" si="2"/>
        <v>0</v>
      </c>
      <c r="J29" s="177"/>
    </row>
    <row r="30" spans="1:10" ht="177" customHeight="1" thickBot="1" x14ac:dyDescent="0.3">
      <c r="A30" s="89" t="s">
        <v>41</v>
      </c>
      <c r="B30" s="293" t="s">
        <v>75</v>
      </c>
      <c r="C30" s="116" t="s">
        <v>20</v>
      </c>
      <c r="D30" s="80">
        <v>2</v>
      </c>
      <c r="E30" s="283">
        <v>0</v>
      </c>
      <c r="F30" s="283">
        <f t="shared" si="0"/>
        <v>0</v>
      </c>
      <c r="G30" s="280"/>
      <c r="H30" s="283">
        <f t="shared" si="1"/>
        <v>0</v>
      </c>
      <c r="I30" s="283">
        <f t="shared" si="2"/>
        <v>0</v>
      </c>
      <c r="J30" s="177"/>
    </row>
    <row r="31" spans="1:10" ht="164.25" customHeight="1" thickBot="1" x14ac:dyDescent="0.3">
      <c r="A31" s="89" t="s">
        <v>42</v>
      </c>
      <c r="B31" s="293" t="s">
        <v>76</v>
      </c>
      <c r="C31" s="116" t="s">
        <v>20</v>
      </c>
      <c r="D31" s="80">
        <v>2</v>
      </c>
      <c r="E31" s="283">
        <v>0</v>
      </c>
      <c r="F31" s="283">
        <f t="shared" si="0"/>
        <v>0</v>
      </c>
      <c r="G31" s="280"/>
      <c r="H31" s="283">
        <f t="shared" si="1"/>
        <v>0</v>
      </c>
      <c r="I31" s="283">
        <f t="shared" si="2"/>
        <v>0</v>
      </c>
      <c r="J31" s="177"/>
    </row>
    <row r="32" spans="1:10" ht="242.25" customHeight="1" x14ac:dyDescent="0.25">
      <c r="A32" s="89" t="s">
        <v>43</v>
      </c>
      <c r="B32" s="293" t="s">
        <v>77</v>
      </c>
      <c r="C32" s="116" t="s">
        <v>20</v>
      </c>
      <c r="D32" s="80">
        <v>5</v>
      </c>
      <c r="E32" s="283">
        <v>0</v>
      </c>
      <c r="F32" s="283">
        <f t="shared" si="0"/>
        <v>0</v>
      </c>
      <c r="G32" s="280"/>
      <c r="H32" s="283">
        <f t="shared" si="1"/>
        <v>0</v>
      </c>
      <c r="I32" s="283">
        <f t="shared" si="2"/>
        <v>0</v>
      </c>
      <c r="J32" s="177"/>
    </row>
    <row r="33" spans="1:9" ht="36" customHeight="1" thickBot="1" x14ac:dyDescent="0.3">
      <c r="A33" s="90"/>
      <c r="B33" s="91"/>
      <c r="C33" s="92"/>
      <c r="D33" s="461" t="s">
        <v>23</v>
      </c>
      <c r="E33" s="462"/>
      <c r="F33" s="284">
        <f>SUM(F6:F32)</f>
        <v>0</v>
      </c>
      <c r="G33" s="114"/>
      <c r="H33" s="284">
        <f>SUM(H6:H32)</f>
        <v>0</v>
      </c>
      <c r="I33" s="284">
        <f>SUM(I6:I32)</f>
        <v>0</v>
      </c>
    </row>
    <row r="35" spans="1:9" ht="13.2" x14ac:dyDescent="0.25"/>
    <row r="36" spans="1:9" ht="13.2" x14ac:dyDescent="0.25"/>
  </sheetData>
  <mergeCells count="4">
    <mergeCell ref="D33:E33"/>
    <mergeCell ref="I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J45"/>
  <sheetViews>
    <sheetView view="pageBreakPreview" topLeftCell="A36" zoomScale="80" zoomScaleNormal="90" zoomScaleSheetLayoutView="80" workbookViewId="0">
      <selection activeCell="G6" sqref="G6:G41"/>
    </sheetView>
  </sheetViews>
  <sheetFormatPr defaultColWidth="8.88671875" defaultRowHeight="12.75" customHeight="1" x14ac:dyDescent="0.25"/>
  <cols>
    <col min="1" max="1" width="5.109375" style="55" customWidth="1"/>
    <col min="2" max="2" width="59.33203125" style="164" customWidth="1"/>
    <col min="3" max="3" width="6" style="94" customWidth="1"/>
    <col min="4" max="4" width="6.6640625" style="251" customWidth="1"/>
    <col min="5" max="5" width="8.5546875" style="95" customWidth="1"/>
    <col min="6" max="6" width="12.5546875" style="94" customWidth="1"/>
    <col min="7" max="7" width="5.88671875" style="94" customWidth="1"/>
    <col min="8" max="8" width="10.33203125" style="94" customWidth="1"/>
    <col min="9" max="9" width="12.109375" style="94" customWidth="1"/>
    <col min="10" max="10" width="17.88671875" style="55" customWidth="1"/>
    <col min="11" max="16384" width="8.88671875" style="55"/>
  </cols>
  <sheetData>
    <row r="1" spans="1:10" ht="13.2" x14ac:dyDescent="0.25">
      <c r="A1" s="83"/>
      <c r="B1" s="246"/>
      <c r="C1" s="81"/>
      <c r="D1" s="247"/>
      <c r="E1" s="82"/>
      <c r="F1" s="81"/>
      <c r="G1" s="508" t="s">
        <v>279</v>
      </c>
      <c r="H1" s="509"/>
      <c r="I1" s="509"/>
      <c r="J1" s="509"/>
    </row>
    <row r="2" spans="1:10" ht="15.75" customHeight="1" x14ac:dyDescent="0.25">
      <c r="A2" s="506" t="s">
        <v>0</v>
      </c>
      <c r="B2" s="507"/>
      <c r="C2" s="507"/>
      <c r="D2" s="507"/>
      <c r="E2" s="507"/>
      <c r="F2" s="507"/>
      <c r="G2" s="507"/>
      <c r="H2" s="507"/>
      <c r="I2" s="507"/>
    </row>
    <row r="3" spans="1:10" ht="15.75" customHeight="1" thickBot="1" x14ac:dyDescent="0.3">
      <c r="A3" s="510" t="s">
        <v>280</v>
      </c>
      <c r="B3" s="511"/>
      <c r="C3" s="511"/>
      <c r="D3" s="511"/>
      <c r="E3" s="511"/>
      <c r="F3" s="511"/>
      <c r="G3" s="511"/>
      <c r="H3" s="511"/>
      <c r="I3" s="511"/>
      <c r="J3" s="511"/>
    </row>
    <row r="4" spans="1:10" ht="57" customHeight="1" x14ac:dyDescent="0.25">
      <c r="A4" s="76" t="s">
        <v>1</v>
      </c>
      <c r="B4" s="76" t="s">
        <v>2</v>
      </c>
      <c r="C4" s="76" t="s">
        <v>3</v>
      </c>
      <c r="D4" s="76" t="s">
        <v>4</v>
      </c>
      <c r="E4" s="84" t="s">
        <v>5</v>
      </c>
      <c r="F4" s="76" t="s">
        <v>6</v>
      </c>
      <c r="G4" s="76" t="s">
        <v>7</v>
      </c>
      <c r="H4" s="76" t="s">
        <v>8</v>
      </c>
      <c r="I4" s="76" t="s">
        <v>9</v>
      </c>
      <c r="J4" s="65" t="s">
        <v>138</v>
      </c>
    </row>
    <row r="5" spans="1:10" ht="13.5" customHeight="1" x14ac:dyDescent="0.25">
      <c r="A5" s="76" t="s">
        <v>10</v>
      </c>
      <c r="B5" s="115" t="s">
        <v>19</v>
      </c>
      <c r="C5" s="76" t="s">
        <v>11</v>
      </c>
      <c r="D5" s="76" t="s">
        <v>12</v>
      </c>
      <c r="E5" s="84" t="s">
        <v>13</v>
      </c>
      <c r="F5" s="76" t="s">
        <v>14</v>
      </c>
      <c r="G5" s="76" t="s">
        <v>15</v>
      </c>
      <c r="H5" s="76" t="s">
        <v>16</v>
      </c>
      <c r="I5" s="76" t="s">
        <v>17</v>
      </c>
      <c r="J5" s="180" t="s">
        <v>24</v>
      </c>
    </row>
    <row r="6" spans="1:10" ht="135.75" customHeight="1" x14ac:dyDescent="0.25">
      <c r="A6" s="248" t="s">
        <v>10</v>
      </c>
      <c r="B6" s="32" t="s">
        <v>161</v>
      </c>
      <c r="C6" s="79" t="s">
        <v>18</v>
      </c>
      <c r="D6" s="120">
        <v>2600</v>
      </c>
      <c r="E6" s="403">
        <v>0</v>
      </c>
      <c r="F6" s="398">
        <f>D6*E6</f>
        <v>0</v>
      </c>
      <c r="G6" s="78"/>
      <c r="H6" s="398">
        <f t="shared" ref="H6:H41" si="0">F6*G6</f>
        <v>0</v>
      </c>
      <c r="I6" s="399">
        <f t="shared" ref="I6:I41" si="1">F6+H6</f>
        <v>0</v>
      </c>
      <c r="J6" s="177"/>
    </row>
    <row r="7" spans="1:10" ht="164.25" customHeight="1" x14ac:dyDescent="0.25">
      <c r="A7" s="248" t="s">
        <v>19</v>
      </c>
      <c r="B7" s="32" t="s">
        <v>162</v>
      </c>
      <c r="C7" s="79" t="s">
        <v>18</v>
      </c>
      <c r="D7" s="80">
        <v>400</v>
      </c>
      <c r="E7" s="403">
        <v>0</v>
      </c>
      <c r="F7" s="295">
        <f t="shared" ref="F7:F41" si="2">D7*E7</f>
        <v>0</v>
      </c>
      <c r="G7" s="78"/>
      <c r="H7" s="295">
        <f t="shared" si="0"/>
        <v>0</v>
      </c>
      <c r="I7" s="400">
        <f t="shared" si="1"/>
        <v>0</v>
      </c>
      <c r="J7" s="177"/>
    </row>
    <row r="8" spans="1:10" ht="97.5" customHeight="1" x14ac:dyDescent="0.25">
      <c r="A8" s="248" t="s">
        <v>11</v>
      </c>
      <c r="B8" s="32" t="s">
        <v>201</v>
      </c>
      <c r="C8" s="79" t="s">
        <v>18</v>
      </c>
      <c r="D8" s="80">
        <v>24</v>
      </c>
      <c r="E8" s="403">
        <v>0</v>
      </c>
      <c r="F8" s="295">
        <f t="shared" si="2"/>
        <v>0</v>
      </c>
      <c r="G8" s="78"/>
      <c r="H8" s="295">
        <f t="shared" si="0"/>
        <v>0</v>
      </c>
      <c r="I8" s="400">
        <f t="shared" si="1"/>
        <v>0</v>
      </c>
      <c r="J8" s="177"/>
    </row>
    <row r="9" spans="1:10" ht="112.5" customHeight="1" x14ac:dyDescent="0.25">
      <c r="A9" s="248" t="s">
        <v>12</v>
      </c>
      <c r="B9" s="32" t="s">
        <v>163</v>
      </c>
      <c r="C9" s="79" t="s">
        <v>18</v>
      </c>
      <c r="D9" s="80">
        <v>2000</v>
      </c>
      <c r="E9" s="403">
        <v>0</v>
      </c>
      <c r="F9" s="295">
        <f t="shared" si="2"/>
        <v>0</v>
      </c>
      <c r="G9" s="78"/>
      <c r="H9" s="295">
        <f t="shared" si="0"/>
        <v>0</v>
      </c>
      <c r="I9" s="400">
        <f t="shared" si="1"/>
        <v>0</v>
      </c>
      <c r="J9" s="177"/>
    </row>
    <row r="10" spans="1:10" ht="218.25" customHeight="1" x14ac:dyDescent="0.25">
      <c r="A10" s="248" t="s">
        <v>13</v>
      </c>
      <c r="B10" s="32" t="s">
        <v>164</v>
      </c>
      <c r="C10" s="79" t="s">
        <v>18</v>
      </c>
      <c r="D10" s="80">
        <v>12000</v>
      </c>
      <c r="E10" s="403">
        <v>0</v>
      </c>
      <c r="F10" s="295">
        <f t="shared" si="2"/>
        <v>0</v>
      </c>
      <c r="G10" s="78"/>
      <c r="H10" s="295">
        <f t="shared" si="0"/>
        <v>0</v>
      </c>
      <c r="I10" s="400">
        <f t="shared" si="1"/>
        <v>0</v>
      </c>
      <c r="J10" s="177"/>
    </row>
    <row r="11" spans="1:10" ht="190.5" customHeight="1" x14ac:dyDescent="0.25">
      <c r="A11" s="248" t="s">
        <v>21</v>
      </c>
      <c r="B11" s="32" t="s">
        <v>165</v>
      </c>
      <c r="C11" s="79" t="s">
        <v>18</v>
      </c>
      <c r="D11" s="80">
        <v>2080</v>
      </c>
      <c r="E11" s="403">
        <v>0</v>
      </c>
      <c r="F11" s="295">
        <f t="shared" si="2"/>
        <v>0</v>
      </c>
      <c r="G11" s="78"/>
      <c r="H11" s="295">
        <f t="shared" si="0"/>
        <v>0</v>
      </c>
      <c r="I11" s="400">
        <f t="shared" si="1"/>
        <v>0</v>
      </c>
      <c r="J11" s="177"/>
    </row>
    <row r="12" spans="1:10" ht="204.75" customHeight="1" x14ac:dyDescent="0.25">
      <c r="A12" s="248" t="s">
        <v>15</v>
      </c>
      <c r="B12" s="73" t="s">
        <v>166</v>
      </c>
      <c r="C12" s="79" t="s">
        <v>18</v>
      </c>
      <c r="D12" s="80">
        <v>200</v>
      </c>
      <c r="E12" s="403">
        <v>0</v>
      </c>
      <c r="F12" s="295">
        <f t="shared" si="2"/>
        <v>0</v>
      </c>
      <c r="G12" s="78"/>
      <c r="H12" s="295">
        <f t="shared" si="0"/>
        <v>0</v>
      </c>
      <c r="I12" s="400">
        <f t="shared" si="1"/>
        <v>0</v>
      </c>
      <c r="J12" s="177"/>
    </row>
    <row r="13" spans="1:10" ht="100.5" customHeight="1" x14ac:dyDescent="0.25">
      <c r="A13" s="248" t="s">
        <v>22</v>
      </c>
      <c r="B13" s="32" t="s">
        <v>167</v>
      </c>
      <c r="C13" s="79" t="s">
        <v>18</v>
      </c>
      <c r="D13" s="80">
        <v>4000</v>
      </c>
      <c r="E13" s="403">
        <v>0</v>
      </c>
      <c r="F13" s="295">
        <f t="shared" si="2"/>
        <v>0</v>
      </c>
      <c r="G13" s="78"/>
      <c r="H13" s="295">
        <f t="shared" si="0"/>
        <v>0</v>
      </c>
      <c r="I13" s="400">
        <f t="shared" si="1"/>
        <v>0</v>
      </c>
      <c r="J13" s="177"/>
    </row>
    <row r="14" spans="1:10" ht="90" customHeight="1" x14ac:dyDescent="0.25">
      <c r="A14" s="248" t="s">
        <v>26</v>
      </c>
      <c r="B14" s="106" t="s">
        <v>276</v>
      </c>
      <c r="C14" s="79" t="s">
        <v>18</v>
      </c>
      <c r="D14" s="80">
        <v>304</v>
      </c>
      <c r="E14" s="403">
        <v>0</v>
      </c>
      <c r="F14" s="295">
        <f t="shared" si="2"/>
        <v>0</v>
      </c>
      <c r="G14" s="78"/>
      <c r="H14" s="295">
        <f t="shared" si="0"/>
        <v>0</v>
      </c>
      <c r="I14" s="400">
        <f t="shared" si="1"/>
        <v>0</v>
      </c>
      <c r="J14" s="177"/>
    </row>
    <row r="15" spans="1:10" ht="191.25" customHeight="1" x14ac:dyDescent="0.25">
      <c r="A15" s="248" t="s">
        <v>24</v>
      </c>
      <c r="B15" s="32" t="s">
        <v>168</v>
      </c>
      <c r="C15" s="79" t="s">
        <v>18</v>
      </c>
      <c r="D15" s="80">
        <v>330</v>
      </c>
      <c r="E15" s="403">
        <v>0</v>
      </c>
      <c r="F15" s="295">
        <f t="shared" si="2"/>
        <v>0</v>
      </c>
      <c r="G15" s="78"/>
      <c r="H15" s="295">
        <f t="shared" si="0"/>
        <v>0</v>
      </c>
      <c r="I15" s="400">
        <f t="shared" si="1"/>
        <v>0</v>
      </c>
      <c r="J15" s="179"/>
    </row>
    <row r="16" spans="1:10" ht="87.75" customHeight="1" x14ac:dyDescent="0.25">
      <c r="A16" s="248" t="s">
        <v>27</v>
      </c>
      <c r="B16" s="32" t="s">
        <v>169</v>
      </c>
      <c r="C16" s="79" t="s">
        <v>18</v>
      </c>
      <c r="D16" s="113">
        <v>150</v>
      </c>
      <c r="E16" s="403">
        <v>0</v>
      </c>
      <c r="F16" s="295">
        <f t="shared" si="2"/>
        <v>0</v>
      </c>
      <c r="G16" s="78"/>
      <c r="H16" s="295">
        <f t="shared" si="0"/>
        <v>0</v>
      </c>
      <c r="I16" s="400">
        <f t="shared" si="1"/>
        <v>0</v>
      </c>
      <c r="J16" s="177"/>
    </row>
    <row r="17" spans="1:10" ht="75.599999999999994" customHeight="1" x14ac:dyDescent="0.25">
      <c r="A17" s="248" t="s">
        <v>28</v>
      </c>
      <c r="B17" s="32" t="s">
        <v>170</v>
      </c>
      <c r="C17" s="79" t="s">
        <v>18</v>
      </c>
      <c r="D17" s="80">
        <v>6000</v>
      </c>
      <c r="E17" s="403">
        <v>0</v>
      </c>
      <c r="F17" s="295">
        <f t="shared" si="2"/>
        <v>0</v>
      </c>
      <c r="G17" s="78"/>
      <c r="H17" s="295">
        <f t="shared" si="0"/>
        <v>0</v>
      </c>
      <c r="I17" s="400">
        <f t="shared" si="1"/>
        <v>0</v>
      </c>
      <c r="J17" s="177"/>
    </row>
    <row r="18" spans="1:10" ht="248.25" customHeight="1" x14ac:dyDescent="0.25">
      <c r="A18" s="152">
        <v>13</v>
      </c>
      <c r="B18" s="32" t="s">
        <v>202</v>
      </c>
      <c r="C18" s="152" t="s">
        <v>18</v>
      </c>
      <c r="D18" s="77">
        <v>100</v>
      </c>
      <c r="E18" s="403">
        <v>0</v>
      </c>
      <c r="F18" s="295">
        <f t="shared" si="2"/>
        <v>0</v>
      </c>
      <c r="G18" s="78"/>
      <c r="H18" s="295">
        <f t="shared" si="0"/>
        <v>0</v>
      </c>
      <c r="I18" s="400">
        <f t="shared" si="1"/>
        <v>0</v>
      </c>
      <c r="J18" s="177"/>
    </row>
    <row r="19" spans="1:10" ht="251.25" customHeight="1" x14ac:dyDescent="0.25">
      <c r="A19" s="152">
        <v>14</v>
      </c>
      <c r="B19" s="32" t="s">
        <v>171</v>
      </c>
      <c r="C19" s="152" t="s">
        <v>18</v>
      </c>
      <c r="D19" s="77">
        <v>600</v>
      </c>
      <c r="E19" s="403">
        <v>0</v>
      </c>
      <c r="F19" s="295">
        <f t="shared" si="2"/>
        <v>0</v>
      </c>
      <c r="G19" s="78"/>
      <c r="H19" s="295">
        <f t="shared" si="0"/>
        <v>0</v>
      </c>
      <c r="I19" s="400">
        <f t="shared" si="1"/>
        <v>0</v>
      </c>
      <c r="J19" s="177"/>
    </row>
    <row r="20" spans="1:10" ht="298.5" customHeight="1" x14ac:dyDescent="0.25">
      <c r="A20" s="248" t="s">
        <v>31</v>
      </c>
      <c r="B20" s="32" t="s">
        <v>172</v>
      </c>
      <c r="C20" s="79" t="s">
        <v>18</v>
      </c>
      <c r="D20" s="80">
        <v>3000</v>
      </c>
      <c r="E20" s="403">
        <v>0</v>
      </c>
      <c r="F20" s="295">
        <f t="shared" si="2"/>
        <v>0</v>
      </c>
      <c r="G20" s="78"/>
      <c r="H20" s="295">
        <f t="shared" si="0"/>
        <v>0</v>
      </c>
      <c r="I20" s="400">
        <f t="shared" si="1"/>
        <v>0</v>
      </c>
      <c r="J20" s="177"/>
    </row>
    <row r="21" spans="1:10" ht="280.5" customHeight="1" x14ac:dyDescent="0.25">
      <c r="A21" s="248" t="s">
        <v>32</v>
      </c>
      <c r="B21" s="32" t="s">
        <v>173</v>
      </c>
      <c r="C21" s="79" t="s">
        <v>18</v>
      </c>
      <c r="D21" s="80">
        <v>1500</v>
      </c>
      <c r="E21" s="403">
        <v>0</v>
      </c>
      <c r="F21" s="295">
        <f t="shared" si="2"/>
        <v>0</v>
      </c>
      <c r="G21" s="78"/>
      <c r="H21" s="295">
        <f t="shared" si="0"/>
        <v>0</v>
      </c>
      <c r="I21" s="400">
        <f t="shared" si="1"/>
        <v>0</v>
      </c>
      <c r="J21" s="177"/>
    </row>
    <row r="22" spans="1:10" ht="194.25" customHeight="1" x14ac:dyDescent="0.25">
      <c r="A22" s="248" t="s">
        <v>33</v>
      </c>
      <c r="B22" s="32" t="s">
        <v>278</v>
      </c>
      <c r="C22" s="79" t="s">
        <v>18</v>
      </c>
      <c r="D22" s="80">
        <v>1200</v>
      </c>
      <c r="E22" s="403">
        <v>0</v>
      </c>
      <c r="F22" s="295">
        <f t="shared" si="2"/>
        <v>0</v>
      </c>
      <c r="G22" s="78"/>
      <c r="H22" s="295">
        <f t="shared" si="0"/>
        <v>0</v>
      </c>
      <c r="I22" s="400">
        <f t="shared" si="1"/>
        <v>0</v>
      </c>
      <c r="J22" s="177"/>
    </row>
    <row r="23" spans="1:10" ht="165" customHeight="1" x14ac:dyDescent="0.25">
      <c r="A23" s="248" t="s">
        <v>34</v>
      </c>
      <c r="B23" s="32" t="s">
        <v>277</v>
      </c>
      <c r="C23" s="79" t="s">
        <v>18</v>
      </c>
      <c r="D23" s="80">
        <v>600</v>
      </c>
      <c r="E23" s="403">
        <v>0</v>
      </c>
      <c r="F23" s="295">
        <f t="shared" si="2"/>
        <v>0</v>
      </c>
      <c r="G23" s="78"/>
      <c r="H23" s="295">
        <f t="shared" si="0"/>
        <v>0</v>
      </c>
      <c r="I23" s="400">
        <f t="shared" si="1"/>
        <v>0</v>
      </c>
      <c r="J23" s="177"/>
    </row>
    <row r="24" spans="1:10" ht="209.25" customHeight="1" x14ac:dyDescent="0.25">
      <c r="A24" s="248" t="s">
        <v>35</v>
      </c>
      <c r="B24" s="126" t="s">
        <v>174</v>
      </c>
      <c r="C24" s="79" t="s">
        <v>18</v>
      </c>
      <c r="D24" s="80">
        <v>2400</v>
      </c>
      <c r="E24" s="403">
        <v>0</v>
      </c>
      <c r="F24" s="295">
        <f>D24*E24</f>
        <v>0</v>
      </c>
      <c r="G24" s="78"/>
      <c r="H24" s="295">
        <f t="shared" si="0"/>
        <v>0</v>
      </c>
      <c r="I24" s="400">
        <f t="shared" si="1"/>
        <v>0</v>
      </c>
      <c r="J24" s="177"/>
    </row>
    <row r="25" spans="1:10" ht="180" customHeight="1" x14ac:dyDescent="0.25">
      <c r="A25" s="248" t="s">
        <v>36</v>
      </c>
      <c r="B25" s="126" t="s">
        <v>175</v>
      </c>
      <c r="C25" s="79" t="s">
        <v>18</v>
      </c>
      <c r="D25" s="80">
        <v>500</v>
      </c>
      <c r="E25" s="403">
        <v>0</v>
      </c>
      <c r="F25" s="295">
        <f t="shared" si="2"/>
        <v>0</v>
      </c>
      <c r="G25" s="78"/>
      <c r="H25" s="295">
        <f t="shared" si="0"/>
        <v>0</v>
      </c>
      <c r="I25" s="400">
        <f t="shared" si="1"/>
        <v>0</v>
      </c>
      <c r="J25" s="177"/>
    </row>
    <row r="26" spans="1:10" ht="64.5" customHeight="1" x14ac:dyDescent="0.25">
      <c r="A26" s="248" t="s">
        <v>37</v>
      </c>
      <c r="B26" s="126" t="s">
        <v>176</v>
      </c>
      <c r="C26" s="79" t="s">
        <v>18</v>
      </c>
      <c r="D26" s="80">
        <v>2025</v>
      </c>
      <c r="E26" s="403">
        <v>0</v>
      </c>
      <c r="F26" s="295">
        <f t="shared" si="2"/>
        <v>0</v>
      </c>
      <c r="G26" s="78"/>
      <c r="H26" s="295">
        <f t="shared" si="0"/>
        <v>0</v>
      </c>
      <c r="I26" s="400">
        <f t="shared" si="1"/>
        <v>0</v>
      </c>
      <c r="J26" s="177"/>
    </row>
    <row r="27" spans="1:10" ht="75" customHeight="1" x14ac:dyDescent="0.25">
      <c r="A27" s="234">
        <v>22</v>
      </c>
      <c r="B27" s="395" t="s">
        <v>177</v>
      </c>
      <c r="C27" s="234" t="s">
        <v>18</v>
      </c>
      <c r="D27" s="262">
        <v>5000</v>
      </c>
      <c r="E27" s="403">
        <v>0</v>
      </c>
      <c r="F27" s="295">
        <f t="shared" si="2"/>
        <v>0</v>
      </c>
      <c r="G27" s="78"/>
      <c r="H27" s="295">
        <f t="shared" si="0"/>
        <v>0</v>
      </c>
      <c r="I27" s="400">
        <f t="shared" si="1"/>
        <v>0</v>
      </c>
      <c r="J27" s="177"/>
    </row>
    <row r="28" spans="1:10" ht="51.75" customHeight="1" x14ac:dyDescent="0.25">
      <c r="A28" s="248" t="s">
        <v>39</v>
      </c>
      <c r="B28" s="126" t="s">
        <v>178</v>
      </c>
      <c r="C28" s="79" t="s">
        <v>18</v>
      </c>
      <c r="D28" s="80">
        <v>300</v>
      </c>
      <c r="E28" s="403">
        <v>0</v>
      </c>
      <c r="F28" s="295">
        <f t="shared" si="2"/>
        <v>0</v>
      </c>
      <c r="G28" s="78"/>
      <c r="H28" s="295">
        <f t="shared" si="0"/>
        <v>0</v>
      </c>
      <c r="I28" s="400">
        <f t="shared" si="1"/>
        <v>0</v>
      </c>
      <c r="J28" s="177"/>
    </row>
    <row r="29" spans="1:10" ht="41.25" customHeight="1" x14ac:dyDescent="0.25">
      <c r="A29" s="248" t="s">
        <v>40</v>
      </c>
      <c r="B29" s="126" t="s">
        <v>179</v>
      </c>
      <c r="C29" s="79" t="s">
        <v>18</v>
      </c>
      <c r="D29" s="80">
        <v>125</v>
      </c>
      <c r="E29" s="403">
        <v>0</v>
      </c>
      <c r="F29" s="295">
        <f t="shared" si="2"/>
        <v>0</v>
      </c>
      <c r="G29" s="78"/>
      <c r="H29" s="295">
        <f t="shared" si="0"/>
        <v>0</v>
      </c>
      <c r="I29" s="400">
        <f t="shared" si="1"/>
        <v>0</v>
      </c>
      <c r="J29" s="177"/>
    </row>
    <row r="30" spans="1:10" ht="144" customHeight="1" x14ac:dyDescent="0.25">
      <c r="A30" s="234">
        <v>28</v>
      </c>
      <c r="B30" s="395" t="s">
        <v>180</v>
      </c>
      <c r="C30" s="234" t="s">
        <v>18</v>
      </c>
      <c r="D30" s="77">
        <v>4000</v>
      </c>
      <c r="E30" s="403">
        <v>0</v>
      </c>
      <c r="F30" s="295">
        <f t="shared" si="2"/>
        <v>0</v>
      </c>
      <c r="G30" s="78"/>
      <c r="H30" s="295">
        <f t="shared" si="0"/>
        <v>0</v>
      </c>
      <c r="I30" s="400">
        <f t="shared" si="1"/>
        <v>0</v>
      </c>
      <c r="J30" s="177"/>
    </row>
    <row r="31" spans="1:10" ht="179.25" customHeight="1" x14ac:dyDescent="0.25">
      <c r="A31" s="248" t="s">
        <v>42</v>
      </c>
      <c r="B31" s="396" t="s">
        <v>181</v>
      </c>
      <c r="C31" s="79" t="s">
        <v>18</v>
      </c>
      <c r="D31" s="80">
        <v>1610</v>
      </c>
      <c r="E31" s="403">
        <v>0</v>
      </c>
      <c r="F31" s="295">
        <f t="shared" si="2"/>
        <v>0</v>
      </c>
      <c r="G31" s="78"/>
      <c r="H31" s="295">
        <f t="shared" si="0"/>
        <v>0</v>
      </c>
      <c r="I31" s="400">
        <f t="shared" si="1"/>
        <v>0</v>
      </c>
      <c r="J31" s="177"/>
    </row>
    <row r="32" spans="1:10" ht="181.5" customHeight="1" x14ac:dyDescent="0.25">
      <c r="A32" s="248" t="s">
        <v>43</v>
      </c>
      <c r="B32" s="126" t="s">
        <v>182</v>
      </c>
      <c r="C32" s="79" t="s">
        <v>18</v>
      </c>
      <c r="D32" s="80">
        <v>900</v>
      </c>
      <c r="E32" s="403">
        <v>0</v>
      </c>
      <c r="F32" s="295">
        <f t="shared" si="2"/>
        <v>0</v>
      </c>
      <c r="G32" s="78"/>
      <c r="H32" s="295">
        <f t="shared" si="0"/>
        <v>0</v>
      </c>
      <c r="I32" s="400">
        <f t="shared" si="1"/>
        <v>0</v>
      </c>
      <c r="J32" s="177"/>
    </row>
    <row r="33" spans="1:10" ht="120.75" customHeight="1" x14ac:dyDescent="0.25">
      <c r="A33" s="248" t="s">
        <v>44</v>
      </c>
      <c r="B33" s="126" t="s">
        <v>183</v>
      </c>
      <c r="C33" s="79" t="s">
        <v>18</v>
      </c>
      <c r="D33" s="80">
        <v>500</v>
      </c>
      <c r="E33" s="403">
        <v>0</v>
      </c>
      <c r="F33" s="295">
        <f t="shared" si="2"/>
        <v>0</v>
      </c>
      <c r="G33" s="78"/>
      <c r="H33" s="295">
        <f t="shared" si="0"/>
        <v>0</v>
      </c>
      <c r="I33" s="400">
        <f t="shared" si="1"/>
        <v>0</v>
      </c>
      <c r="J33" s="177"/>
    </row>
    <row r="34" spans="1:10" ht="121.5" customHeight="1" x14ac:dyDescent="0.25">
      <c r="A34" s="248" t="s">
        <v>45</v>
      </c>
      <c r="B34" s="126" t="s">
        <v>184</v>
      </c>
      <c r="C34" s="79" t="s">
        <v>18</v>
      </c>
      <c r="D34" s="80">
        <v>210</v>
      </c>
      <c r="E34" s="403">
        <v>0</v>
      </c>
      <c r="F34" s="295">
        <f t="shared" si="2"/>
        <v>0</v>
      </c>
      <c r="G34" s="78"/>
      <c r="H34" s="295">
        <f t="shared" si="0"/>
        <v>0</v>
      </c>
      <c r="I34" s="400">
        <f t="shared" si="1"/>
        <v>0</v>
      </c>
      <c r="J34" s="177"/>
    </row>
    <row r="35" spans="1:10" ht="142.5" customHeight="1" x14ac:dyDescent="0.25">
      <c r="A35" s="248" t="s">
        <v>46</v>
      </c>
      <c r="B35" s="126" t="s">
        <v>185</v>
      </c>
      <c r="C35" s="79" t="s">
        <v>18</v>
      </c>
      <c r="D35" s="80">
        <v>35</v>
      </c>
      <c r="E35" s="403">
        <v>0</v>
      </c>
      <c r="F35" s="295">
        <f t="shared" si="2"/>
        <v>0</v>
      </c>
      <c r="G35" s="78"/>
      <c r="H35" s="295">
        <f t="shared" si="0"/>
        <v>0</v>
      </c>
      <c r="I35" s="400">
        <f t="shared" si="1"/>
        <v>0</v>
      </c>
      <c r="J35" s="177"/>
    </row>
    <row r="36" spans="1:10" ht="63.75" customHeight="1" x14ac:dyDescent="0.25">
      <c r="A36" s="248" t="s">
        <v>47</v>
      </c>
      <c r="B36" s="126" t="s">
        <v>186</v>
      </c>
      <c r="C36" s="79" t="s">
        <v>18</v>
      </c>
      <c r="D36" s="80">
        <v>70</v>
      </c>
      <c r="E36" s="403">
        <v>0</v>
      </c>
      <c r="F36" s="295">
        <f t="shared" si="2"/>
        <v>0</v>
      </c>
      <c r="G36" s="78"/>
      <c r="H36" s="295">
        <f t="shared" si="0"/>
        <v>0</v>
      </c>
      <c r="I36" s="400">
        <f t="shared" si="1"/>
        <v>0</v>
      </c>
      <c r="J36" s="177"/>
    </row>
    <row r="37" spans="1:10" ht="168.75" customHeight="1" x14ac:dyDescent="0.25">
      <c r="A37" s="227">
        <v>35</v>
      </c>
      <c r="B37" s="397" t="s">
        <v>187</v>
      </c>
      <c r="C37" s="227" t="s">
        <v>18</v>
      </c>
      <c r="D37" s="262">
        <v>1600</v>
      </c>
      <c r="E37" s="403">
        <v>0</v>
      </c>
      <c r="F37" s="295">
        <f t="shared" si="2"/>
        <v>0</v>
      </c>
      <c r="G37" s="78"/>
      <c r="H37" s="295">
        <f t="shared" si="0"/>
        <v>0</v>
      </c>
      <c r="I37" s="400">
        <f t="shared" si="1"/>
        <v>0</v>
      </c>
      <c r="J37" s="177"/>
    </row>
    <row r="38" spans="1:10" ht="153.75" customHeight="1" x14ac:dyDescent="0.25">
      <c r="A38" s="227">
        <v>36</v>
      </c>
      <c r="B38" s="397" t="s">
        <v>188</v>
      </c>
      <c r="C38" s="234" t="s">
        <v>18</v>
      </c>
      <c r="D38" s="262">
        <v>120</v>
      </c>
      <c r="E38" s="403">
        <v>0</v>
      </c>
      <c r="F38" s="295">
        <f t="shared" si="2"/>
        <v>0</v>
      </c>
      <c r="G38" s="78"/>
      <c r="H38" s="295">
        <f t="shared" si="0"/>
        <v>0</v>
      </c>
      <c r="I38" s="400">
        <f t="shared" si="1"/>
        <v>0</v>
      </c>
      <c r="J38" s="177"/>
    </row>
    <row r="39" spans="1:10" ht="85.5" customHeight="1" x14ac:dyDescent="0.25">
      <c r="A39" s="248" t="s">
        <v>48</v>
      </c>
      <c r="B39" s="126" t="s">
        <v>189</v>
      </c>
      <c r="C39" s="79" t="s">
        <v>18</v>
      </c>
      <c r="D39" s="80">
        <v>40</v>
      </c>
      <c r="E39" s="403">
        <v>0</v>
      </c>
      <c r="F39" s="295">
        <f t="shared" si="2"/>
        <v>0</v>
      </c>
      <c r="G39" s="78"/>
      <c r="H39" s="295">
        <f t="shared" si="0"/>
        <v>0</v>
      </c>
      <c r="I39" s="400">
        <f t="shared" si="1"/>
        <v>0</v>
      </c>
      <c r="J39" s="177"/>
    </row>
    <row r="40" spans="1:10" ht="100.5" customHeight="1" x14ac:dyDescent="0.25">
      <c r="A40" s="248" t="s">
        <v>49</v>
      </c>
      <c r="B40" s="126" t="s">
        <v>190</v>
      </c>
      <c r="C40" s="79" t="s">
        <v>18</v>
      </c>
      <c r="D40" s="119">
        <v>20</v>
      </c>
      <c r="E40" s="403">
        <v>0</v>
      </c>
      <c r="F40" s="401">
        <f t="shared" si="2"/>
        <v>0</v>
      </c>
      <c r="G40" s="78"/>
      <c r="H40" s="401">
        <f t="shared" si="0"/>
        <v>0</v>
      </c>
      <c r="I40" s="402">
        <f t="shared" si="1"/>
        <v>0</v>
      </c>
      <c r="J40" s="177"/>
    </row>
    <row r="41" spans="1:10" ht="34.5" customHeight="1" x14ac:dyDescent="0.25">
      <c r="A41" s="152" t="s">
        <v>50</v>
      </c>
      <c r="B41" s="404" t="s">
        <v>191</v>
      </c>
      <c r="C41" s="72" t="s">
        <v>18</v>
      </c>
      <c r="D41" s="80">
        <v>140</v>
      </c>
      <c r="E41" s="403">
        <v>0</v>
      </c>
      <c r="F41" s="295">
        <f t="shared" si="2"/>
        <v>0</v>
      </c>
      <c r="G41" s="78"/>
      <c r="H41" s="295">
        <f t="shared" si="0"/>
        <v>0</v>
      </c>
      <c r="I41" s="295">
        <f t="shared" si="1"/>
        <v>0</v>
      </c>
    </row>
    <row r="42" spans="1:10" ht="36" customHeight="1" thickBot="1" x14ac:dyDescent="0.3">
      <c r="A42" s="90"/>
      <c r="B42" s="249"/>
      <c r="C42" s="92"/>
      <c r="D42" s="478" t="s">
        <v>23</v>
      </c>
      <c r="E42" s="479"/>
      <c r="F42" s="284">
        <f>SUM(F6:F41)</f>
        <v>0</v>
      </c>
      <c r="G42" s="68"/>
      <c r="H42" s="284">
        <f>SUM(H6:H41)</f>
        <v>0</v>
      </c>
      <c r="I42" s="284">
        <f>SUM(I6:I41)</f>
        <v>0</v>
      </c>
    </row>
    <row r="44" spans="1:10" ht="13.2" x14ac:dyDescent="0.25">
      <c r="B44" s="250"/>
    </row>
    <row r="45" spans="1:10" ht="13.2" x14ac:dyDescent="0.25">
      <c r="B45" s="250"/>
    </row>
  </sheetData>
  <mergeCells count="4">
    <mergeCell ref="A2:I2"/>
    <mergeCell ref="D42:E42"/>
    <mergeCell ref="G1:J1"/>
    <mergeCell ref="A3:J3"/>
  </mergeCells>
  <pageMargins left="0.11811023622047245" right="0.11811023622047245"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J17"/>
  <sheetViews>
    <sheetView view="pageBreakPreview" topLeftCell="A9" zoomScale="90" zoomScaleNormal="90" zoomScaleSheetLayoutView="90" workbookViewId="0">
      <selection activeCell="G13" sqref="G13"/>
    </sheetView>
  </sheetViews>
  <sheetFormatPr defaultColWidth="8.88671875" defaultRowHeight="12.75" customHeight="1" x14ac:dyDescent="0.25"/>
  <cols>
    <col min="1" max="1" width="5.109375" style="55" customWidth="1"/>
    <col min="2" max="2" width="62" style="55" customWidth="1"/>
    <col min="3" max="3" width="6" style="94" customWidth="1"/>
    <col min="4" max="4" width="6.33203125" style="251" customWidth="1"/>
    <col min="5" max="5" width="8.5546875" style="95" customWidth="1"/>
    <col min="6" max="6" width="12.5546875" style="94" customWidth="1"/>
    <col min="7" max="7" width="6.33203125" style="94" customWidth="1"/>
    <col min="8" max="8" width="8.88671875" style="94" customWidth="1"/>
    <col min="9" max="9" width="10.6640625" style="94" customWidth="1"/>
    <col min="10" max="10" width="17.88671875" style="55" customWidth="1"/>
    <col min="11" max="16384" width="8.88671875" style="55"/>
  </cols>
  <sheetData>
    <row r="1" spans="1:10" ht="13.2" x14ac:dyDescent="0.25">
      <c r="A1" s="83"/>
      <c r="B1" s="252"/>
      <c r="C1" s="81"/>
      <c r="D1" s="247"/>
      <c r="E1" s="82"/>
      <c r="F1" s="81"/>
      <c r="G1" s="81"/>
      <c r="H1" s="81"/>
      <c r="I1" s="514" t="s">
        <v>281</v>
      </c>
      <c r="J1" s="515"/>
    </row>
    <row r="2" spans="1:10" ht="15.75" customHeight="1" x14ac:dyDescent="0.25">
      <c r="A2" s="465" t="s">
        <v>0</v>
      </c>
      <c r="B2" s="466"/>
      <c r="C2" s="466"/>
      <c r="D2" s="466"/>
      <c r="E2" s="466"/>
      <c r="F2" s="466"/>
      <c r="G2" s="466"/>
      <c r="H2" s="466"/>
      <c r="I2" s="466"/>
      <c r="J2" s="466"/>
    </row>
    <row r="3" spans="1:10" ht="15.75" customHeight="1" thickBot="1" x14ac:dyDescent="0.3">
      <c r="A3" s="510" t="s">
        <v>282</v>
      </c>
      <c r="B3" s="511"/>
      <c r="C3" s="511"/>
      <c r="D3" s="511"/>
      <c r="E3" s="511"/>
      <c r="F3" s="511"/>
      <c r="G3" s="511"/>
      <c r="H3" s="511"/>
      <c r="I3" s="511"/>
      <c r="J3" s="511"/>
    </row>
    <row r="4" spans="1:10" ht="59.25" customHeight="1" x14ac:dyDescent="0.25">
      <c r="A4" s="76" t="s">
        <v>1</v>
      </c>
      <c r="B4" s="76" t="s">
        <v>2</v>
      </c>
      <c r="C4" s="76" t="s">
        <v>3</v>
      </c>
      <c r="D4" s="76" t="s">
        <v>4</v>
      </c>
      <c r="E4" s="84" t="s">
        <v>5</v>
      </c>
      <c r="F4" s="76" t="s">
        <v>6</v>
      </c>
      <c r="G4" s="76" t="s">
        <v>7</v>
      </c>
      <c r="H4" s="76" t="s">
        <v>8</v>
      </c>
      <c r="I4" s="76" t="s">
        <v>9</v>
      </c>
      <c r="J4" s="65" t="s">
        <v>138</v>
      </c>
    </row>
    <row r="5" spans="1:10" ht="14.1" customHeight="1" x14ac:dyDescent="0.25">
      <c r="A5" s="76" t="s">
        <v>10</v>
      </c>
      <c r="B5" s="115" t="s">
        <v>19</v>
      </c>
      <c r="C5" s="76" t="s">
        <v>11</v>
      </c>
      <c r="D5" s="76" t="s">
        <v>12</v>
      </c>
      <c r="E5" s="84" t="s">
        <v>13</v>
      </c>
      <c r="F5" s="76" t="s">
        <v>14</v>
      </c>
      <c r="G5" s="76" t="s">
        <v>15</v>
      </c>
      <c r="H5" s="76" t="s">
        <v>16</v>
      </c>
      <c r="I5" s="76" t="s">
        <v>17</v>
      </c>
      <c r="J5" s="180" t="s">
        <v>24</v>
      </c>
    </row>
    <row r="6" spans="1:10" ht="194.25" customHeight="1" x14ac:dyDescent="0.25">
      <c r="A6" s="248" t="s">
        <v>10</v>
      </c>
      <c r="B6" s="382" t="s">
        <v>196</v>
      </c>
      <c r="C6" s="234" t="s">
        <v>18</v>
      </c>
      <c r="D6" s="77">
        <v>50</v>
      </c>
      <c r="E6" s="403">
        <v>0</v>
      </c>
      <c r="F6" s="398">
        <f>D6*E6</f>
        <v>0</v>
      </c>
      <c r="G6" s="78"/>
      <c r="H6" s="398">
        <f t="shared" ref="H6:H13" si="0">F6*G6</f>
        <v>0</v>
      </c>
      <c r="I6" s="399">
        <f t="shared" ref="I6:I13" si="1">F6+H6</f>
        <v>0</v>
      </c>
      <c r="J6" s="177"/>
    </row>
    <row r="7" spans="1:10" ht="129.75" customHeight="1" x14ac:dyDescent="0.25">
      <c r="A7" s="248" t="s">
        <v>19</v>
      </c>
      <c r="B7" s="379" t="s">
        <v>195</v>
      </c>
      <c r="C7" s="234" t="s">
        <v>18</v>
      </c>
      <c r="D7" s="77">
        <v>30</v>
      </c>
      <c r="E7" s="403">
        <v>0</v>
      </c>
      <c r="F7" s="398">
        <f t="shared" ref="F7:F13" si="2">D7*E7</f>
        <v>0</v>
      </c>
      <c r="G7" s="78"/>
      <c r="H7" s="398">
        <f t="shared" si="0"/>
        <v>0</v>
      </c>
      <c r="I7" s="400">
        <f t="shared" si="1"/>
        <v>0</v>
      </c>
      <c r="J7" s="177"/>
    </row>
    <row r="8" spans="1:10" ht="168" customHeight="1" x14ac:dyDescent="0.25">
      <c r="A8" s="248" t="s">
        <v>11</v>
      </c>
      <c r="B8" s="382" t="s">
        <v>197</v>
      </c>
      <c r="C8" s="234" t="s">
        <v>18</v>
      </c>
      <c r="D8" s="77">
        <v>100</v>
      </c>
      <c r="E8" s="403">
        <v>0</v>
      </c>
      <c r="F8" s="398">
        <f t="shared" si="2"/>
        <v>0</v>
      </c>
      <c r="G8" s="78"/>
      <c r="H8" s="398">
        <f t="shared" si="0"/>
        <v>0</v>
      </c>
      <c r="I8" s="400">
        <f t="shared" si="1"/>
        <v>0</v>
      </c>
      <c r="J8" s="177"/>
    </row>
    <row r="9" spans="1:10" ht="102.75" customHeight="1" x14ac:dyDescent="0.25">
      <c r="A9" s="248" t="s">
        <v>12</v>
      </c>
      <c r="B9" s="379" t="s">
        <v>198</v>
      </c>
      <c r="C9" s="234" t="s">
        <v>18</v>
      </c>
      <c r="D9" s="77">
        <v>70</v>
      </c>
      <c r="E9" s="403">
        <v>0</v>
      </c>
      <c r="F9" s="398">
        <f t="shared" si="2"/>
        <v>0</v>
      </c>
      <c r="G9" s="78"/>
      <c r="H9" s="398">
        <f t="shared" si="0"/>
        <v>0</v>
      </c>
      <c r="I9" s="400">
        <f t="shared" si="1"/>
        <v>0</v>
      </c>
      <c r="J9" s="177"/>
    </row>
    <row r="10" spans="1:10" ht="48" customHeight="1" x14ac:dyDescent="0.25">
      <c r="A10" s="248" t="s">
        <v>13</v>
      </c>
      <c r="B10" s="126" t="s">
        <v>203</v>
      </c>
      <c r="C10" s="234" t="s">
        <v>18</v>
      </c>
      <c r="D10" s="77">
        <v>4</v>
      </c>
      <c r="E10" s="403">
        <v>0</v>
      </c>
      <c r="F10" s="398">
        <f t="shared" si="2"/>
        <v>0</v>
      </c>
      <c r="G10" s="78"/>
      <c r="H10" s="398">
        <f t="shared" si="0"/>
        <v>0</v>
      </c>
      <c r="I10" s="400">
        <f t="shared" si="1"/>
        <v>0</v>
      </c>
      <c r="J10" s="177"/>
    </row>
    <row r="11" spans="1:10" ht="104.25" customHeight="1" x14ac:dyDescent="0.25">
      <c r="A11" s="248" t="s">
        <v>21</v>
      </c>
      <c r="B11" s="382" t="s">
        <v>192</v>
      </c>
      <c r="C11" s="234" t="s">
        <v>18</v>
      </c>
      <c r="D11" s="77">
        <v>200</v>
      </c>
      <c r="E11" s="403">
        <v>0</v>
      </c>
      <c r="F11" s="398">
        <f t="shared" si="2"/>
        <v>0</v>
      </c>
      <c r="G11" s="78"/>
      <c r="H11" s="398">
        <f t="shared" si="0"/>
        <v>0</v>
      </c>
      <c r="I11" s="400">
        <f t="shared" si="1"/>
        <v>0</v>
      </c>
      <c r="J11" s="177"/>
    </row>
    <row r="12" spans="1:10" ht="93" customHeight="1" x14ac:dyDescent="0.25">
      <c r="A12" s="248" t="s">
        <v>15</v>
      </c>
      <c r="B12" s="382" t="s">
        <v>193</v>
      </c>
      <c r="C12" s="234" t="s">
        <v>18</v>
      </c>
      <c r="D12" s="77">
        <v>8</v>
      </c>
      <c r="E12" s="403">
        <v>0</v>
      </c>
      <c r="F12" s="398">
        <f t="shared" si="2"/>
        <v>0</v>
      </c>
      <c r="G12" s="78"/>
      <c r="H12" s="398">
        <f t="shared" si="0"/>
        <v>0</v>
      </c>
      <c r="I12" s="400">
        <f t="shared" si="1"/>
        <v>0</v>
      </c>
      <c r="J12" s="177"/>
    </row>
    <row r="13" spans="1:10" ht="141" customHeight="1" x14ac:dyDescent="0.25">
      <c r="A13" s="152" t="s">
        <v>22</v>
      </c>
      <c r="B13" s="382" t="s">
        <v>194</v>
      </c>
      <c r="C13" s="234" t="s">
        <v>18</v>
      </c>
      <c r="D13" s="139">
        <v>30</v>
      </c>
      <c r="E13" s="403">
        <v>0</v>
      </c>
      <c r="F13" s="399">
        <f t="shared" si="2"/>
        <v>0</v>
      </c>
      <c r="G13" s="74"/>
      <c r="H13" s="423">
        <f t="shared" si="0"/>
        <v>0</v>
      </c>
      <c r="I13" s="402">
        <f t="shared" si="1"/>
        <v>0</v>
      </c>
      <c r="J13" s="177"/>
    </row>
    <row r="14" spans="1:10" ht="32.25" customHeight="1" x14ac:dyDescent="0.25">
      <c r="A14" s="90"/>
      <c r="B14" s="253"/>
      <c r="C14" s="254"/>
      <c r="D14" s="512" t="s">
        <v>23</v>
      </c>
      <c r="E14" s="513"/>
      <c r="F14" s="405">
        <f>SUM(F6:F13)</f>
        <v>0</v>
      </c>
      <c r="G14" s="255"/>
      <c r="H14" s="405">
        <f>SUM(H6:H13)</f>
        <v>0</v>
      </c>
      <c r="I14" s="405">
        <f>SUM(I6:I13)</f>
        <v>0</v>
      </c>
    </row>
    <row r="16" spans="1:10" ht="13.2" x14ac:dyDescent="0.25">
      <c r="B16" s="88"/>
    </row>
    <row r="17" spans="2:2" ht="13.2" x14ac:dyDescent="0.25">
      <c r="B17" s="88"/>
    </row>
  </sheetData>
  <mergeCells count="4">
    <mergeCell ref="D14:E14"/>
    <mergeCell ref="I1:J1"/>
    <mergeCell ref="A3:J3"/>
    <mergeCell ref="A2:J2"/>
  </mergeCells>
  <pageMargins left="7.874015748031496E-2" right="7.874015748031496E-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26"/>
  <sheetViews>
    <sheetView view="pageBreakPreview" topLeftCell="A20" zoomScale="80" zoomScaleNormal="70" zoomScaleSheetLayoutView="80" workbookViewId="0">
      <selection activeCell="G6" sqref="G6:G25"/>
    </sheetView>
  </sheetViews>
  <sheetFormatPr defaultColWidth="11.109375" defaultRowHeight="13.2" x14ac:dyDescent="0.25"/>
  <cols>
    <col min="1" max="1" width="5.33203125" style="26" customWidth="1"/>
    <col min="2" max="2" width="47.109375" style="99" customWidth="1"/>
    <col min="3" max="3" width="6.109375" style="26" customWidth="1"/>
    <col min="4" max="4" width="7.6640625" style="94" customWidth="1"/>
    <col min="5" max="5" width="9.33203125" style="26" customWidth="1"/>
    <col min="6" max="6" width="13.44140625" style="26" customWidth="1"/>
    <col min="7" max="7" width="6" style="26" customWidth="1"/>
    <col min="8" max="8" width="13.44140625" style="26" customWidth="1"/>
    <col min="9" max="9" width="15.109375" style="26" customWidth="1"/>
    <col min="10" max="10" width="19.6640625" style="1" customWidth="1"/>
    <col min="11" max="16384" width="11.109375" style="1"/>
  </cols>
  <sheetData>
    <row r="1" spans="1:10" ht="15" customHeight="1" x14ac:dyDescent="0.25">
      <c r="A1" s="298"/>
      <c r="B1" s="298"/>
      <c r="C1" s="298"/>
      <c r="D1" s="298"/>
      <c r="E1" s="298"/>
      <c r="F1" s="298"/>
      <c r="G1" s="298"/>
      <c r="H1" s="298"/>
      <c r="I1" s="469" t="s">
        <v>219</v>
      </c>
      <c r="J1" s="469"/>
    </row>
    <row r="2" spans="1:10" ht="15.6" x14ac:dyDescent="0.25">
      <c r="A2" s="470" t="s">
        <v>0</v>
      </c>
      <c r="B2" s="470"/>
      <c r="C2" s="470"/>
      <c r="D2" s="470"/>
      <c r="E2" s="470"/>
      <c r="F2" s="470"/>
      <c r="G2" s="470"/>
      <c r="H2" s="470"/>
      <c r="I2" s="470"/>
      <c r="J2" s="470"/>
    </row>
    <row r="3" spans="1:10" ht="20.25" customHeight="1" thickBot="1" x14ac:dyDescent="0.3">
      <c r="A3" s="471" t="s">
        <v>220</v>
      </c>
      <c r="B3" s="471"/>
      <c r="C3" s="471"/>
      <c r="D3" s="471"/>
      <c r="E3" s="471"/>
      <c r="F3" s="471"/>
      <c r="G3" s="471"/>
      <c r="H3" s="471"/>
      <c r="I3" s="471"/>
      <c r="J3" s="471"/>
    </row>
    <row r="4" spans="1:10" ht="39.6" x14ac:dyDescent="0.25">
      <c r="A4" s="33" t="s">
        <v>1</v>
      </c>
      <c r="B4" s="34" t="s">
        <v>2</v>
      </c>
      <c r="C4" s="34" t="s">
        <v>3</v>
      </c>
      <c r="D4" s="47" t="s">
        <v>4</v>
      </c>
      <c r="E4" s="34" t="s">
        <v>5</v>
      </c>
      <c r="F4" s="34" t="s">
        <v>6</v>
      </c>
      <c r="G4" s="34" t="s">
        <v>7</v>
      </c>
      <c r="H4" s="34" t="s">
        <v>8</v>
      </c>
      <c r="I4" s="34" t="s">
        <v>9</v>
      </c>
      <c r="J4" s="65" t="s">
        <v>138</v>
      </c>
    </row>
    <row r="5" spans="1:10" s="5" customFormat="1" x14ac:dyDescent="0.25">
      <c r="A5" s="181" t="s">
        <v>10</v>
      </c>
      <c r="B5" s="107" t="s">
        <v>19</v>
      </c>
      <c r="C5" s="107" t="s">
        <v>11</v>
      </c>
      <c r="D5" s="108" t="s">
        <v>12</v>
      </c>
      <c r="E5" s="107" t="s">
        <v>13</v>
      </c>
      <c r="F5" s="107" t="s">
        <v>14</v>
      </c>
      <c r="G5" s="107" t="s">
        <v>15</v>
      </c>
      <c r="H5" s="107" t="s">
        <v>16</v>
      </c>
      <c r="I5" s="107" t="s">
        <v>17</v>
      </c>
      <c r="J5" s="180" t="s">
        <v>24</v>
      </c>
    </row>
    <row r="6" spans="1:10" ht="176.25" customHeight="1" x14ac:dyDescent="0.25">
      <c r="A6" s="100" t="s">
        <v>10</v>
      </c>
      <c r="B6" s="2" t="s">
        <v>214</v>
      </c>
      <c r="C6" s="3" t="s">
        <v>18</v>
      </c>
      <c r="D6" s="77">
        <v>100</v>
      </c>
      <c r="E6" s="294">
        <v>0</v>
      </c>
      <c r="F6" s="294">
        <f t="shared" ref="F6:F25" si="0">D6*E6</f>
        <v>0</v>
      </c>
      <c r="G6" s="44"/>
      <c r="H6" s="294">
        <f t="shared" ref="H6:H25" si="1">F6*G6</f>
        <v>0</v>
      </c>
      <c r="I6" s="294">
        <f t="shared" ref="I6:I25" si="2">F6+H6</f>
        <v>0</v>
      </c>
      <c r="J6" s="175"/>
    </row>
    <row r="7" spans="1:10" ht="295.5" customHeight="1" x14ac:dyDescent="0.25">
      <c r="A7" s="100" t="s">
        <v>19</v>
      </c>
      <c r="B7" s="2" t="s">
        <v>78</v>
      </c>
      <c r="C7" s="3" t="s">
        <v>18</v>
      </c>
      <c r="D7" s="77">
        <v>500</v>
      </c>
      <c r="E7" s="294">
        <v>0</v>
      </c>
      <c r="F7" s="294">
        <f t="shared" si="0"/>
        <v>0</v>
      </c>
      <c r="G7" s="44"/>
      <c r="H7" s="294">
        <f t="shared" si="1"/>
        <v>0</v>
      </c>
      <c r="I7" s="294">
        <f t="shared" si="2"/>
        <v>0</v>
      </c>
      <c r="J7" s="175"/>
    </row>
    <row r="8" spans="1:10" ht="282.75" customHeight="1" x14ac:dyDescent="0.25">
      <c r="A8" s="100" t="s">
        <v>11</v>
      </c>
      <c r="B8" s="2" t="s">
        <v>79</v>
      </c>
      <c r="C8" s="3" t="s">
        <v>18</v>
      </c>
      <c r="D8" s="77">
        <v>2000</v>
      </c>
      <c r="E8" s="294">
        <v>0</v>
      </c>
      <c r="F8" s="294">
        <f t="shared" si="0"/>
        <v>0</v>
      </c>
      <c r="G8" s="44"/>
      <c r="H8" s="294">
        <f t="shared" si="1"/>
        <v>0</v>
      </c>
      <c r="I8" s="294">
        <f t="shared" si="2"/>
        <v>0</v>
      </c>
      <c r="J8" s="175"/>
    </row>
    <row r="9" spans="1:10" ht="122.25" customHeight="1" x14ac:dyDescent="0.25">
      <c r="A9" s="100" t="s">
        <v>12</v>
      </c>
      <c r="B9" s="2" t="s">
        <v>80</v>
      </c>
      <c r="C9" s="3" t="s">
        <v>18</v>
      </c>
      <c r="D9" s="77">
        <v>200</v>
      </c>
      <c r="E9" s="294">
        <v>0</v>
      </c>
      <c r="F9" s="294">
        <f t="shared" si="0"/>
        <v>0</v>
      </c>
      <c r="G9" s="44"/>
      <c r="H9" s="294">
        <f t="shared" si="1"/>
        <v>0</v>
      </c>
      <c r="I9" s="294">
        <f t="shared" si="2"/>
        <v>0</v>
      </c>
      <c r="J9" s="175"/>
    </row>
    <row r="10" spans="1:10" ht="83.25" customHeight="1" x14ac:dyDescent="0.25">
      <c r="A10" s="100" t="s">
        <v>13</v>
      </c>
      <c r="B10" s="2" t="s">
        <v>81</v>
      </c>
      <c r="C10" s="3" t="s">
        <v>18</v>
      </c>
      <c r="D10" s="77">
        <v>200</v>
      </c>
      <c r="E10" s="294">
        <v>0</v>
      </c>
      <c r="F10" s="294">
        <f t="shared" si="0"/>
        <v>0</v>
      </c>
      <c r="G10" s="44"/>
      <c r="H10" s="294">
        <f t="shared" si="1"/>
        <v>0</v>
      </c>
      <c r="I10" s="294">
        <f t="shared" si="2"/>
        <v>0</v>
      </c>
      <c r="J10" s="175"/>
    </row>
    <row r="11" spans="1:10" ht="136.5" customHeight="1" x14ac:dyDescent="0.25">
      <c r="A11" s="100" t="s">
        <v>21</v>
      </c>
      <c r="B11" s="2" t="s">
        <v>87</v>
      </c>
      <c r="C11" s="3" t="s">
        <v>18</v>
      </c>
      <c r="D11" s="77">
        <v>20</v>
      </c>
      <c r="E11" s="294">
        <v>0</v>
      </c>
      <c r="F11" s="294">
        <f t="shared" si="0"/>
        <v>0</v>
      </c>
      <c r="G11" s="44"/>
      <c r="H11" s="294">
        <f t="shared" si="1"/>
        <v>0</v>
      </c>
      <c r="I11" s="294">
        <f t="shared" si="2"/>
        <v>0</v>
      </c>
      <c r="J11" s="175"/>
    </row>
    <row r="12" spans="1:10" ht="150.75" customHeight="1" x14ac:dyDescent="0.25">
      <c r="A12" s="100" t="s">
        <v>15</v>
      </c>
      <c r="B12" s="2" t="s">
        <v>215</v>
      </c>
      <c r="C12" s="3" t="s">
        <v>18</v>
      </c>
      <c r="D12" s="77">
        <v>150</v>
      </c>
      <c r="E12" s="294">
        <v>0</v>
      </c>
      <c r="F12" s="294">
        <f t="shared" si="0"/>
        <v>0</v>
      </c>
      <c r="G12" s="44"/>
      <c r="H12" s="294">
        <f t="shared" si="1"/>
        <v>0</v>
      </c>
      <c r="I12" s="294">
        <f t="shared" si="2"/>
        <v>0</v>
      </c>
      <c r="J12" s="175"/>
    </row>
    <row r="13" spans="1:10" ht="126" customHeight="1" x14ac:dyDescent="0.25">
      <c r="A13" s="100" t="s">
        <v>22</v>
      </c>
      <c r="B13" s="2" t="s">
        <v>216</v>
      </c>
      <c r="C13" s="3" t="s">
        <v>18</v>
      </c>
      <c r="D13" s="77">
        <v>50</v>
      </c>
      <c r="E13" s="294">
        <v>0</v>
      </c>
      <c r="F13" s="294">
        <f t="shared" si="0"/>
        <v>0</v>
      </c>
      <c r="G13" s="44"/>
      <c r="H13" s="294">
        <f t="shared" si="1"/>
        <v>0</v>
      </c>
      <c r="I13" s="294">
        <f t="shared" si="2"/>
        <v>0</v>
      </c>
      <c r="J13" s="175"/>
    </row>
    <row r="14" spans="1:10" ht="119.25" customHeight="1" x14ac:dyDescent="0.25">
      <c r="A14" s="100" t="s">
        <v>26</v>
      </c>
      <c r="B14" s="2" t="s">
        <v>217</v>
      </c>
      <c r="C14" s="3" t="s">
        <v>18</v>
      </c>
      <c r="D14" s="77">
        <v>150</v>
      </c>
      <c r="E14" s="294">
        <v>0</v>
      </c>
      <c r="F14" s="294">
        <f t="shared" si="0"/>
        <v>0</v>
      </c>
      <c r="G14" s="44"/>
      <c r="H14" s="294">
        <f t="shared" si="1"/>
        <v>0</v>
      </c>
      <c r="I14" s="294">
        <f t="shared" si="2"/>
        <v>0</v>
      </c>
      <c r="J14" s="175"/>
    </row>
    <row r="15" spans="1:10" ht="123.75" customHeight="1" x14ac:dyDescent="0.25">
      <c r="A15" s="100" t="s">
        <v>24</v>
      </c>
      <c r="B15" s="2" t="s">
        <v>218</v>
      </c>
      <c r="C15" s="3" t="s">
        <v>18</v>
      </c>
      <c r="D15" s="77">
        <v>300</v>
      </c>
      <c r="E15" s="294">
        <v>0</v>
      </c>
      <c r="F15" s="294">
        <f t="shared" si="0"/>
        <v>0</v>
      </c>
      <c r="G15" s="44"/>
      <c r="H15" s="294">
        <f t="shared" si="1"/>
        <v>0</v>
      </c>
      <c r="I15" s="294">
        <f t="shared" si="2"/>
        <v>0</v>
      </c>
      <c r="J15" s="175"/>
    </row>
    <row r="16" spans="1:10" ht="106.5" customHeight="1" x14ac:dyDescent="0.25">
      <c r="A16" s="100" t="s">
        <v>27</v>
      </c>
      <c r="B16" s="2" t="s">
        <v>226</v>
      </c>
      <c r="C16" s="3" t="s">
        <v>18</v>
      </c>
      <c r="D16" s="77">
        <v>400</v>
      </c>
      <c r="E16" s="294">
        <v>0</v>
      </c>
      <c r="F16" s="294">
        <f t="shared" si="0"/>
        <v>0</v>
      </c>
      <c r="G16" s="44"/>
      <c r="H16" s="294">
        <f t="shared" si="1"/>
        <v>0</v>
      </c>
      <c r="I16" s="294">
        <f t="shared" si="2"/>
        <v>0</v>
      </c>
      <c r="J16" s="175"/>
    </row>
    <row r="17" spans="1:10" ht="110.25" customHeight="1" x14ac:dyDescent="0.25">
      <c r="A17" s="100" t="s">
        <v>28</v>
      </c>
      <c r="B17" s="2" t="s">
        <v>225</v>
      </c>
      <c r="C17" s="3" t="s">
        <v>18</v>
      </c>
      <c r="D17" s="77">
        <v>300</v>
      </c>
      <c r="E17" s="294">
        <v>0</v>
      </c>
      <c r="F17" s="294">
        <f t="shared" si="0"/>
        <v>0</v>
      </c>
      <c r="G17" s="44"/>
      <c r="H17" s="294">
        <f t="shared" si="1"/>
        <v>0</v>
      </c>
      <c r="I17" s="294">
        <f t="shared" si="2"/>
        <v>0</v>
      </c>
      <c r="J17" s="175"/>
    </row>
    <row r="18" spans="1:10" ht="125.1" customHeight="1" x14ac:dyDescent="0.25">
      <c r="A18" s="100" t="s">
        <v>29</v>
      </c>
      <c r="B18" s="2" t="s">
        <v>82</v>
      </c>
      <c r="C18" s="3" t="s">
        <v>18</v>
      </c>
      <c r="D18" s="77">
        <v>80</v>
      </c>
      <c r="E18" s="294">
        <v>0</v>
      </c>
      <c r="F18" s="294">
        <f t="shared" si="0"/>
        <v>0</v>
      </c>
      <c r="G18" s="44"/>
      <c r="H18" s="294">
        <f t="shared" si="1"/>
        <v>0</v>
      </c>
      <c r="I18" s="294">
        <f t="shared" si="2"/>
        <v>0</v>
      </c>
      <c r="J18" s="175"/>
    </row>
    <row r="19" spans="1:10" ht="101.4" customHeight="1" x14ac:dyDescent="0.25">
      <c r="A19" s="100" t="s">
        <v>30</v>
      </c>
      <c r="B19" s="2" t="s">
        <v>89</v>
      </c>
      <c r="C19" s="3" t="s">
        <v>18</v>
      </c>
      <c r="D19" s="77">
        <v>150</v>
      </c>
      <c r="E19" s="294">
        <v>0</v>
      </c>
      <c r="F19" s="294">
        <f t="shared" si="0"/>
        <v>0</v>
      </c>
      <c r="G19" s="44"/>
      <c r="H19" s="294">
        <f t="shared" si="1"/>
        <v>0</v>
      </c>
      <c r="I19" s="294">
        <f t="shared" si="2"/>
        <v>0</v>
      </c>
      <c r="J19" s="175"/>
    </row>
    <row r="20" spans="1:10" ht="87.6" customHeight="1" x14ac:dyDescent="0.25">
      <c r="A20" s="100" t="s">
        <v>31</v>
      </c>
      <c r="B20" s="2" t="s">
        <v>83</v>
      </c>
      <c r="C20" s="3" t="s">
        <v>18</v>
      </c>
      <c r="D20" s="77">
        <v>20</v>
      </c>
      <c r="E20" s="294">
        <v>0</v>
      </c>
      <c r="F20" s="294">
        <f t="shared" si="0"/>
        <v>0</v>
      </c>
      <c r="G20" s="44"/>
      <c r="H20" s="294">
        <f t="shared" si="1"/>
        <v>0</v>
      </c>
      <c r="I20" s="294">
        <f t="shared" si="2"/>
        <v>0</v>
      </c>
      <c r="J20" s="175"/>
    </row>
    <row r="21" spans="1:10" ht="107.1" customHeight="1" x14ac:dyDescent="0.25">
      <c r="A21" s="100" t="s">
        <v>32</v>
      </c>
      <c r="B21" s="2" t="s">
        <v>88</v>
      </c>
      <c r="C21" s="3" t="s">
        <v>18</v>
      </c>
      <c r="D21" s="77">
        <v>40</v>
      </c>
      <c r="E21" s="294">
        <v>0</v>
      </c>
      <c r="F21" s="294">
        <f t="shared" si="0"/>
        <v>0</v>
      </c>
      <c r="G21" s="44"/>
      <c r="H21" s="294">
        <f t="shared" si="1"/>
        <v>0</v>
      </c>
      <c r="I21" s="294">
        <f t="shared" si="2"/>
        <v>0</v>
      </c>
      <c r="J21" s="175"/>
    </row>
    <row r="22" spans="1:10" ht="101.25" customHeight="1" x14ac:dyDescent="0.25">
      <c r="A22" s="100" t="s">
        <v>33</v>
      </c>
      <c r="B22" s="2" t="s">
        <v>84</v>
      </c>
      <c r="C22" s="3" t="s">
        <v>18</v>
      </c>
      <c r="D22" s="77">
        <v>150</v>
      </c>
      <c r="E22" s="294">
        <v>0</v>
      </c>
      <c r="F22" s="294">
        <f t="shared" si="0"/>
        <v>0</v>
      </c>
      <c r="G22" s="44"/>
      <c r="H22" s="294">
        <f t="shared" si="1"/>
        <v>0</v>
      </c>
      <c r="I22" s="294">
        <f t="shared" si="2"/>
        <v>0</v>
      </c>
      <c r="J22" s="175"/>
    </row>
    <row r="23" spans="1:10" ht="111.6" customHeight="1" x14ac:dyDescent="0.25">
      <c r="A23" s="100" t="s">
        <v>34</v>
      </c>
      <c r="B23" s="2" t="s">
        <v>85</v>
      </c>
      <c r="C23" s="3" t="s">
        <v>18</v>
      </c>
      <c r="D23" s="77">
        <v>100</v>
      </c>
      <c r="E23" s="294">
        <v>0</v>
      </c>
      <c r="F23" s="294">
        <f t="shared" si="0"/>
        <v>0</v>
      </c>
      <c r="G23" s="44"/>
      <c r="H23" s="294">
        <f t="shared" si="1"/>
        <v>0</v>
      </c>
      <c r="I23" s="294">
        <f t="shared" si="2"/>
        <v>0</v>
      </c>
      <c r="J23" s="175"/>
    </row>
    <row r="24" spans="1:10" s="55" customFormat="1" ht="86.25" customHeight="1" x14ac:dyDescent="0.25">
      <c r="A24" s="154" t="s">
        <v>35</v>
      </c>
      <c r="B24" s="97" t="s">
        <v>122</v>
      </c>
      <c r="C24" s="72" t="s">
        <v>18</v>
      </c>
      <c r="D24" s="77">
        <v>300</v>
      </c>
      <c r="E24" s="294">
        <v>0</v>
      </c>
      <c r="F24" s="295">
        <f t="shared" si="0"/>
        <v>0</v>
      </c>
      <c r="G24" s="44"/>
      <c r="H24" s="295">
        <f t="shared" si="1"/>
        <v>0</v>
      </c>
      <c r="I24" s="295">
        <f t="shared" si="2"/>
        <v>0</v>
      </c>
      <c r="J24" s="177"/>
    </row>
    <row r="25" spans="1:10" ht="125.25" customHeight="1" x14ac:dyDescent="0.25">
      <c r="A25" s="100" t="s">
        <v>36</v>
      </c>
      <c r="B25" s="2" t="s">
        <v>86</v>
      </c>
      <c r="C25" s="3" t="s">
        <v>18</v>
      </c>
      <c r="D25" s="77">
        <v>200</v>
      </c>
      <c r="E25" s="294">
        <v>0</v>
      </c>
      <c r="F25" s="294">
        <f t="shared" si="0"/>
        <v>0</v>
      </c>
      <c r="G25" s="44"/>
      <c r="H25" s="294">
        <f t="shared" si="1"/>
        <v>0</v>
      </c>
      <c r="I25" s="294">
        <f t="shared" si="2"/>
        <v>0</v>
      </c>
      <c r="J25" s="175"/>
    </row>
    <row r="26" spans="1:10" ht="27.75" customHeight="1" thickBot="1" x14ac:dyDescent="0.3">
      <c r="A26" s="62"/>
      <c r="B26" s="98"/>
      <c r="C26" s="61"/>
      <c r="D26" s="155"/>
      <c r="E26" s="117" t="s">
        <v>23</v>
      </c>
      <c r="F26" s="296">
        <f>SUM(F6:F25)</f>
        <v>0</v>
      </c>
      <c r="G26" s="110"/>
      <c r="H26" s="296">
        <f>SUM(H6:H25)</f>
        <v>0</v>
      </c>
      <c r="I26" s="297">
        <f>SUM(I6:I25)</f>
        <v>0</v>
      </c>
    </row>
  </sheetData>
  <mergeCells count="3">
    <mergeCell ref="I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J14"/>
  <sheetViews>
    <sheetView view="pageBreakPreview" zoomScale="80" zoomScaleNormal="90" zoomScaleSheetLayoutView="80" workbookViewId="0">
      <selection activeCell="C21" sqref="C21"/>
    </sheetView>
  </sheetViews>
  <sheetFormatPr defaultColWidth="8.6640625" defaultRowHeight="13.2" x14ac:dyDescent="0.25"/>
  <cols>
    <col min="1" max="1" width="5.109375" style="55" customWidth="1"/>
    <col min="2" max="2" width="58.5546875" style="55" customWidth="1"/>
    <col min="3" max="3" width="5.33203125" style="55" customWidth="1"/>
    <col min="4" max="4" width="7.6640625" style="155" customWidth="1"/>
    <col min="5" max="5" width="8.6640625" style="127" customWidth="1"/>
    <col min="6" max="6" width="12.109375" style="127" customWidth="1"/>
    <col min="7" max="7" width="8" style="55" customWidth="1"/>
    <col min="8" max="8" width="10.88671875" style="127" customWidth="1"/>
    <col min="9" max="9" width="11.5546875" style="127" customWidth="1"/>
    <col min="10" max="10" width="16.109375" style="55" customWidth="1"/>
    <col min="11" max="16384" width="8.6640625" style="55"/>
  </cols>
  <sheetData>
    <row r="1" spans="1:10" x14ac:dyDescent="0.25">
      <c r="A1" s="299"/>
      <c r="B1" s="299"/>
      <c r="C1" s="299"/>
      <c r="D1" s="299"/>
      <c r="E1" s="299"/>
      <c r="F1" s="299"/>
      <c r="G1" s="299"/>
      <c r="H1" s="299"/>
      <c r="I1" s="472" t="s">
        <v>221</v>
      </c>
      <c r="J1" s="472"/>
    </row>
    <row r="2" spans="1:10" x14ac:dyDescent="0.25">
      <c r="A2" s="473" t="s">
        <v>283</v>
      </c>
      <c r="B2" s="473"/>
      <c r="C2" s="473"/>
      <c r="D2" s="473"/>
      <c r="E2" s="473"/>
      <c r="F2" s="473"/>
      <c r="G2" s="473"/>
      <c r="H2" s="473"/>
      <c r="I2" s="473"/>
      <c r="J2" s="473"/>
    </row>
    <row r="3" spans="1:10" ht="15.75" customHeight="1" thickBot="1" x14ac:dyDescent="0.3">
      <c r="A3" s="474" t="s">
        <v>222</v>
      </c>
      <c r="B3" s="474"/>
      <c r="C3" s="474"/>
      <c r="D3" s="474"/>
      <c r="E3" s="474"/>
      <c r="F3" s="474"/>
      <c r="G3" s="474"/>
      <c r="H3" s="474"/>
      <c r="I3" s="474"/>
      <c r="J3" s="474"/>
    </row>
    <row r="4" spans="1:10" ht="39.6" x14ac:dyDescent="0.25">
      <c r="A4" s="121" t="s">
        <v>1</v>
      </c>
      <c r="B4" s="47" t="s">
        <v>2</v>
      </c>
      <c r="C4" s="47" t="s">
        <v>3</v>
      </c>
      <c r="D4" s="47" t="s">
        <v>4</v>
      </c>
      <c r="E4" s="122" t="s">
        <v>5</v>
      </c>
      <c r="F4" s="122" t="s">
        <v>6</v>
      </c>
      <c r="G4" s="47" t="s">
        <v>7</v>
      </c>
      <c r="H4" s="122" t="s">
        <v>8</v>
      </c>
      <c r="I4" s="122" t="s">
        <v>9</v>
      </c>
      <c r="J4" s="65" t="s">
        <v>138</v>
      </c>
    </row>
    <row r="5" spans="1:10" x14ac:dyDescent="0.25">
      <c r="A5" s="123" t="s">
        <v>10</v>
      </c>
      <c r="B5" s="58" t="s">
        <v>19</v>
      </c>
      <c r="C5" s="58" t="s">
        <v>11</v>
      </c>
      <c r="D5" s="108" t="s">
        <v>12</v>
      </c>
      <c r="E5" s="124" t="s">
        <v>13</v>
      </c>
      <c r="F5" s="124" t="s">
        <v>14</v>
      </c>
      <c r="G5" s="58" t="s">
        <v>15</v>
      </c>
      <c r="H5" s="124" t="s">
        <v>16</v>
      </c>
      <c r="I5" s="124" t="s">
        <v>17</v>
      </c>
      <c r="J5" s="180" t="s">
        <v>24</v>
      </c>
    </row>
    <row r="6" spans="1:10" ht="30" customHeight="1" x14ac:dyDescent="0.25">
      <c r="A6" s="152" t="s">
        <v>10</v>
      </c>
      <c r="B6" s="125" t="s">
        <v>90</v>
      </c>
      <c r="C6" s="72" t="s">
        <v>18</v>
      </c>
      <c r="D6" s="153">
        <v>410</v>
      </c>
      <c r="E6" s="301">
        <v>0</v>
      </c>
      <c r="F6" s="301">
        <f t="shared" ref="F6:F13" si="0">D6*E6</f>
        <v>0</v>
      </c>
      <c r="G6" s="74"/>
      <c r="H6" s="301">
        <f t="shared" ref="H6:H13" si="1">F6*G6</f>
        <v>0</v>
      </c>
      <c r="I6" s="301">
        <f t="shared" ref="I6:I13" si="2">F6+H6</f>
        <v>0</v>
      </c>
      <c r="J6" s="177"/>
    </row>
    <row r="7" spans="1:10" ht="30" customHeight="1" x14ac:dyDescent="0.25">
      <c r="A7" s="152" t="s">
        <v>19</v>
      </c>
      <c r="B7" s="125" t="s">
        <v>91</v>
      </c>
      <c r="C7" s="72" t="s">
        <v>18</v>
      </c>
      <c r="D7" s="153">
        <v>300</v>
      </c>
      <c r="E7" s="301">
        <v>0</v>
      </c>
      <c r="F7" s="301">
        <f t="shared" si="0"/>
        <v>0</v>
      </c>
      <c r="G7" s="74"/>
      <c r="H7" s="301">
        <f t="shared" si="1"/>
        <v>0</v>
      </c>
      <c r="I7" s="301">
        <f t="shared" si="2"/>
        <v>0</v>
      </c>
      <c r="J7" s="177"/>
    </row>
    <row r="8" spans="1:10" ht="30" customHeight="1" x14ac:dyDescent="0.25">
      <c r="A8" s="152" t="s">
        <v>11</v>
      </c>
      <c r="B8" s="125" t="s">
        <v>92</v>
      </c>
      <c r="C8" s="72" t="s">
        <v>18</v>
      </c>
      <c r="D8" s="153">
        <v>30</v>
      </c>
      <c r="E8" s="301">
        <v>0</v>
      </c>
      <c r="F8" s="301">
        <f t="shared" si="0"/>
        <v>0</v>
      </c>
      <c r="G8" s="74"/>
      <c r="H8" s="301">
        <f t="shared" si="1"/>
        <v>0</v>
      </c>
      <c r="I8" s="301">
        <f t="shared" si="2"/>
        <v>0</v>
      </c>
      <c r="J8" s="177"/>
    </row>
    <row r="9" spans="1:10" ht="30" customHeight="1" x14ac:dyDescent="0.25">
      <c r="A9" s="152" t="s">
        <v>12</v>
      </c>
      <c r="B9" s="126" t="s">
        <v>93</v>
      </c>
      <c r="C9" s="72" t="s">
        <v>18</v>
      </c>
      <c r="D9" s="80">
        <v>200</v>
      </c>
      <c r="E9" s="301">
        <v>0</v>
      </c>
      <c r="F9" s="301">
        <f t="shared" si="0"/>
        <v>0</v>
      </c>
      <c r="G9" s="74"/>
      <c r="H9" s="301">
        <f t="shared" si="1"/>
        <v>0</v>
      </c>
      <c r="I9" s="301">
        <f t="shared" si="2"/>
        <v>0</v>
      </c>
      <c r="J9" s="177"/>
    </row>
    <row r="10" spans="1:10" ht="30" customHeight="1" x14ac:dyDescent="0.25">
      <c r="A10" s="152" t="s">
        <v>13</v>
      </c>
      <c r="B10" s="126" t="s">
        <v>94</v>
      </c>
      <c r="C10" s="72" t="s">
        <v>18</v>
      </c>
      <c r="D10" s="80">
        <v>150</v>
      </c>
      <c r="E10" s="301">
        <v>0</v>
      </c>
      <c r="F10" s="301">
        <f t="shared" si="0"/>
        <v>0</v>
      </c>
      <c r="G10" s="74"/>
      <c r="H10" s="301">
        <f t="shared" si="1"/>
        <v>0</v>
      </c>
      <c r="I10" s="301">
        <f t="shared" si="2"/>
        <v>0</v>
      </c>
      <c r="J10" s="177"/>
    </row>
    <row r="11" spans="1:10" ht="30" customHeight="1" x14ac:dyDescent="0.25">
      <c r="A11" s="152" t="s">
        <v>21</v>
      </c>
      <c r="B11" s="126" t="s">
        <v>95</v>
      </c>
      <c r="C11" s="72" t="s">
        <v>18</v>
      </c>
      <c r="D11" s="80">
        <v>180</v>
      </c>
      <c r="E11" s="301">
        <v>0</v>
      </c>
      <c r="F11" s="301">
        <f t="shared" si="0"/>
        <v>0</v>
      </c>
      <c r="G11" s="74"/>
      <c r="H11" s="301">
        <f t="shared" si="1"/>
        <v>0</v>
      </c>
      <c r="I11" s="301">
        <f t="shared" si="2"/>
        <v>0</v>
      </c>
      <c r="J11" s="177"/>
    </row>
    <row r="12" spans="1:10" ht="30" customHeight="1" x14ac:dyDescent="0.25">
      <c r="A12" s="152" t="s">
        <v>15</v>
      </c>
      <c r="B12" s="125" t="s">
        <v>96</v>
      </c>
      <c r="C12" s="72" t="s">
        <v>18</v>
      </c>
      <c r="D12" s="153">
        <v>180</v>
      </c>
      <c r="E12" s="301">
        <v>0</v>
      </c>
      <c r="F12" s="301">
        <f t="shared" si="0"/>
        <v>0</v>
      </c>
      <c r="G12" s="74"/>
      <c r="H12" s="301">
        <f t="shared" si="1"/>
        <v>0</v>
      </c>
      <c r="I12" s="301">
        <f t="shared" si="2"/>
        <v>0</v>
      </c>
      <c r="J12" s="177"/>
    </row>
    <row r="13" spans="1:10" s="413" customFormat="1" ht="176.25" customHeight="1" x14ac:dyDescent="0.25">
      <c r="A13" s="414" t="s">
        <v>22</v>
      </c>
      <c r="B13" s="409" t="s">
        <v>293</v>
      </c>
      <c r="C13" s="410" t="s">
        <v>20</v>
      </c>
      <c r="D13" s="406">
        <v>100</v>
      </c>
      <c r="E13" s="411">
        <v>0</v>
      </c>
      <c r="F13" s="411">
        <f t="shared" si="0"/>
        <v>0</v>
      </c>
      <c r="G13" s="74"/>
      <c r="H13" s="411">
        <f t="shared" si="1"/>
        <v>0</v>
      </c>
      <c r="I13" s="411">
        <f t="shared" si="2"/>
        <v>0</v>
      </c>
      <c r="J13" s="412"/>
    </row>
    <row r="14" spans="1:10" ht="34.5" customHeight="1" x14ac:dyDescent="0.25">
      <c r="E14" s="302" t="s">
        <v>97</v>
      </c>
      <c r="F14" s="303">
        <f>SUM(F6:F13)</f>
        <v>0</v>
      </c>
      <c r="H14" s="303">
        <f>SUM(H6:H13)</f>
        <v>0</v>
      </c>
      <c r="I14" s="303">
        <f>SUM(I6:I13)</f>
        <v>0</v>
      </c>
    </row>
  </sheetData>
  <mergeCells count="3">
    <mergeCell ref="I1:J1"/>
    <mergeCell ref="A2:J2"/>
    <mergeCell ref="A3:J3"/>
  </mergeCells>
  <phoneticPr fontId="24" type="noConversion"/>
  <pageMargins left="0.11811023622047245" right="0.11811023622047245"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J19"/>
  <sheetViews>
    <sheetView view="pageBreakPreview" zoomScale="90" zoomScaleNormal="80" zoomScaleSheetLayoutView="90" workbookViewId="0">
      <selection activeCell="A2" sqref="A2:J2"/>
    </sheetView>
  </sheetViews>
  <sheetFormatPr defaultColWidth="8.6640625" defaultRowHeight="13.2" x14ac:dyDescent="0.25"/>
  <cols>
    <col min="1" max="1" width="5.33203125" style="94" customWidth="1"/>
    <col min="2" max="2" width="53.88671875" style="93" customWidth="1"/>
    <col min="3" max="3" width="6.6640625" style="55" customWidth="1"/>
    <col min="4" max="4" width="6.5546875" style="88" customWidth="1"/>
    <col min="5" max="5" width="7.44140625" style="55" customWidth="1"/>
    <col min="6" max="6" width="11.33203125" style="55" customWidth="1"/>
    <col min="7" max="7" width="6" style="55" customWidth="1"/>
    <col min="8" max="8" width="10.44140625" style="55" customWidth="1"/>
    <col min="9" max="9" width="12.88671875" style="55" customWidth="1"/>
    <col min="10" max="10" width="17.109375" style="55" customWidth="1"/>
    <col min="11" max="16384" width="8.6640625" style="55"/>
  </cols>
  <sheetData>
    <row r="1" spans="1:10" x14ac:dyDescent="0.25">
      <c r="A1" s="300"/>
      <c r="B1" s="300"/>
      <c r="C1" s="300"/>
      <c r="D1" s="300"/>
      <c r="E1" s="300"/>
      <c r="F1" s="300"/>
      <c r="G1" s="300"/>
      <c r="H1" s="300"/>
      <c r="I1" s="473" t="s">
        <v>223</v>
      </c>
      <c r="J1" s="473"/>
    </row>
    <row r="2" spans="1:10" ht="15" customHeight="1" x14ac:dyDescent="0.25">
      <c r="A2" s="473" t="s">
        <v>297</v>
      </c>
      <c r="B2" s="473"/>
      <c r="C2" s="473"/>
      <c r="D2" s="473"/>
      <c r="E2" s="473"/>
      <c r="F2" s="473"/>
      <c r="G2" s="473"/>
      <c r="H2" s="473"/>
      <c r="I2" s="473"/>
      <c r="J2" s="473"/>
    </row>
    <row r="3" spans="1:10" ht="13.8" thickBot="1" x14ac:dyDescent="0.3">
      <c r="A3" s="474" t="s">
        <v>224</v>
      </c>
      <c r="B3" s="474"/>
      <c r="C3" s="474"/>
      <c r="D3" s="474"/>
      <c r="E3" s="474"/>
      <c r="F3" s="474"/>
      <c r="G3" s="474"/>
      <c r="H3" s="474"/>
      <c r="I3" s="474"/>
      <c r="J3" s="474"/>
    </row>
    <row r="4" spans="1:10" ht="58.5" customHeight="1" x14ac:dyDescent="0.25">
      <c r="A4" s="121" t="s">
        <v>1</v>
      </c>
      <c r="B4" s="47" t="s">
        <v>2</v>
      </c>
      <c r="C4" s="47" t="s">
        <v>3</v>
      </c>
      <c r="D4" s="47" t="s">
        <v>4</v>
      </c>
      <c r="E4" s="47" t="s">
        <v>5</v>
      </c>
      <c r="F4" s="47" t="s">
        <v>6</v>
      </c>
      <c r="G4" s="47" t="s">
        <v>7</v>
      </c>
      <c r="H4" s="47" t="s">
        <v>8</v>
      </c>
      <c r="I4" s="47" t="s">
        <v>9</v>
      </c>
      <c r="J4" s="65" t="s">
        <v>138</v>
      </c>
    </row>
    <row r="5" spans="1:10" x14ac:dyDescent="0.25">
      <c r="A5" s="123" t="s">
        <v>10</v>
      </c>
      <c r="B5" s="128">
        <v>2</v>
      </c>
      <c r="C5" s="58" t="s">
        <v>11</v>
      </c>
      <c r="D5" s="108" t="s">
        <v>12</v>
      </c>
      <c r="E5" s="58" t="s">
        <v>13</v>
      </c>
      <c r="F5" s="58" t="s">
        <v>14</v>
      </c>
      <c r="G5" s="58" t="s">
        <v>15</v>
      </c>
      <c r="H5" s="58" t="s">
        <v>16</v>
      </c>
      <c r="I5" s="58" t="s">
        <v>17</v>
      </c>
      <c r="J5" s="180" t="s">
        <v>24</v>
      </c>
    </row>
    <row r="6" spans="1:10" s="413" customFormat="1" ht="215.25" customHeight="1" x14ac:dyDescent="0.25">
      <c r="A6" s="416" t="s">
        <v>10</v>
      </c>
      <c r="B6" s="452" t="s">
        <v>296</v>
      </c>
      <c r="C6" s="418" t="s">
        <v>18</v>
      </c>
      <c r="D6" s="414">
        <v>500</v>
      </c>
      <c r="E6" s="453">
        <v>0</v>
      </c>
      <c r="F6" s="453">
        <f t="shared" ref="F6:F18" si="0">D6*E6</f>
        <v>0</v>
      </c>
      <c r="G6" s="420"/>
      <c r="H6" s="453">
        <f t="shared" ref="H6:H18" si="1">F6*G6</f>
        <v>0</v>
      </c>
      <c r="I6" s="453">
        <f t="shared" ref="I6:I18" si="2">F6+H6</f>
        <v>0</v>
      </c>
      <c r="J6" s="412"/>
    </row>
    <row r="7" spans="1:10" ht="192" customHeight="1" x14ac:dyDescent="0.25">
      <c r="A7" s="51" t="s">
        <v>19</v>
      </c>
      <c r="B7" s="305" t="s">
        <v>98</v>
      </c>
      <c r="C7" s="52" t="s">
        <v>25</v>
      </c>
      <c r="D7" s="77">
        <v>100</v>
      </c>
      <c r="E7" s="53">
        <v>0</v>
      </c>
      <c r="F7" s="53">
        <f t="shared" si="0"/>
        <v>0</v>
      </c>
      <c r="G7" s="54"/>
      <c r="H7" s="53">
        <f t="shared" si="1"/>
        <v>0</v>
      </c>
      <c r="I7" s="53">
        <f t="shared" si="2"/>
        <v>0</v>
      </c>
      <c r="J7" s="177"/>
    </row>
    <row r="8" spans="1:10" ht="51" customHeight="1" x14ac:dyDescent="0.25">
      <c r="A8" s="51" t="s">
        <v>11</v>
      </c>
      <c r="B8" s="305" t="s">
        <v>99</v>
      </c>
      <c r="C8" s="52" t="s">
        <v>18</v>
      </c>
      <c r="D8" s="77">
        <v>300</v>
      </c>
      <c r="E8" s="53">
        <v>0</v>
      </c>
      <c r="F8" s="53">
        <f t="shared" si="0"/>
        <v>0</v>
      </c>
      <c r="G8" s="54"/>
      <c r="H8" s="53">
        <f t="shared" si="1"/>
        <v>0</v>
      </c>
      <c r="I8" s="53">
        <f t="shared" si="2"/>
        <v>0</v>
      </c>
      <c r="J8" s="177"/>
    </row>
    <row r="9" spans="1:10" ht="101.25" customHeight="1" x14ac:dyDescent="0.25">
      <c r="A9" s="51" t="s">
        <v>12</v>
      </c>
      <c r="B9" s="304" t="s">
        <v>100</v>
      </c>
      <c r="C9" s="96" t="s">
        <v>18</v>
      </c>
      <c r="D9" s="77">
        <v>200</v>
      </c>
      <c r="E9" s="53">
        <v>0</v>
      </c>
      <c r="F9" s="53">
        <f t="shared" si="0"/>
        <v>0</v>
      </c>
      <c r="G9" s="54"/>
      <c r="H9" s="53">
        <f t="shared" si="1"/>
        <v>0</v>
      </c>
      <c r="I9" s="53">
        <f t="shared" si="2"/>
        <v>0</v>
      </c>
      <c r="J9" s="177"/>
    </row>
    <row r="10" spans="1:10" ht="99" customHeight="1" x14ac:dyDescent="0.25">
      <c r="A10" s="51" t="s">
        <v>13</v>
      </c>
      <c r="B10" s="304" t="s">
        <v>227</v>
      </c>
      <c r="C10" s="96" t="s">
        <v>18</v>
      </c>
      <c r="D10" s="77">
        <v>200</v>
      </c>
      <c r="E10" s="53">
        <v>0</v>
      </c>
      <c r="F10" s="53">
        <f t="shared" si="0"/>
        <v>0</v>
      </c>
      <c r="G10" s="54"/>
      <c r="H10" s="53">
        <f t="shared" si="1"/>
        <v>0</v>
      </c>
      <c r="I10" s="53">
        <f t="shared" si="2"/>
        <v>0</v>
      </c>
      <c r="J10" s="177"/>
    </row>
    <row r="11" spans="1:10" ht="81.75" customHeight="1" x14ac:dyDescent="0.25">
      <c r="A11" s="51" t="s">
        <v>21</v>
      </c>
      <c r="B11" s="304" t="s">
        <v>101</v>
      </c>
      <c r="C11" s="96" t="s">
        <v>20</v>
      </c>
      <c r="D11" s="77">
        <v>2</v>
      </c>
      <c r="E11" s="53">
        <v>0</v>
      </c>
      <c r="F11" s="53">
        <f t="shared" si="0"/>
        <v>0</v>
      </c>
      <c r="G11" s="54"/>
      <c r="H11" s="53">
        <f t="shared" si="1"/>
        <v>0</v>
      </c>
      <c r="I11" s="53">
        <f t="shared" si="2"/>
        <v>0</v>
      </c>
      <c r="J11" s="177"/>
    </row>
    <row r="12" spans="1:10" ht="67.5" customHeight="1" x14ac:dyDescent="0.25">
      <c r="A12" s="51" t="s">
        <v>15</v>
      </c>
      <c r="B12" s="306" t="s">
        <v>102</v>
      </c>
      <c r="C12" s="52" t="s">
        <v>25</v>
      </c>
      <c r="D12" s="77">
        <v>200</v>
      </c>
      <c r="E12" s="53">
        <v>0</v>
      </c>
      <c r="F12" s="53">
        <f t="shared" si="0"/>
        <v>0</v>
      </c>
      <c r="G12" s="54"/>
      <c r="H12" s="53">
        <f t="shared" si="1"/>
        <v>0</v>
      </c>
      <c r="I12" s="53">
        <f t="shared" si="2"/>
        <v>0</v>
      </c>
      <c r="J12" s="177"/>
    </row>
    <row r="13" spans="1:10" ht="122.25" customHeight="1" x14ac:dyDescent="0.25">
      <c r="A13" s="51" t="s">
        <v>22</v>
      </c>
      <c r="B13" s="305" t="s">
        <v>229</v>
      </c>
      <c r="C13" s="52" t="s">
        <v>20</v>
      </c>
      <c r="D13" s="77">
        <v>200</v>
      </c>
      <c r="E13" s="53">
        <v>0</v>
      </c>
      <c r="F13" s="53">
        <f t="shared" si="0"/>
        <v>0</v>
      </c>
      <c r="G13" s="54"/>
      <c r="H13" s="53">
        <f t="shared" si="1"/>
        <v>0</v>
      </c>
      <c r="I13" s="53">
        <f t="shared" si="2"/>
        <v>0</v>
      </c>
      <c r="J13" s="177"/>
    </row>
    <row r="14" spans="1:10" ht="120.75" customHeight="1" x14ac:dyDescent="0.25">
      <c r="A14" s="51" t="s">
        <v>26</v>
      </c>
      <c r="B14" s="305" t="s">
        <v>228</v>
      </c>
      <c r="C14" s="52" t="s">
        <v>20</v>
      </c>
      <c r="D14" s="77">
        <v>200</v>
      </c>
      <c r="E14" s="53">
        <v>0</v>
      </c>
      <c r="F14" s="53">
        <f t="shared" si="0"/>
        <v>0</v>
      </c>
      <c r="G14" s="54"/>
      <c r="H14" s="53">
        <f t="shared" si="1"/>
        <v>0</v>
      </c>
      <c r="I14" s="53">
        <f t="shared" si="2"/>
        <v>0</v>
      </c>
      <c r="J14" s="177"/>
    </row>
    <row r="15" spans="1:10" ht="243.75" customHeight="1" x14ac:dyDescent="0.25">
      <c r="A15" s="51" t="s">
        <v>24</v>
      </c>
      <c r="B15" s="305" t="s">
        <v>103</v>
      </c>
      <c r="C15" s="52" t="s">
        <v>20</v>
      </c>
      <c r="D15" s="77">
        <v>300</v>
      </c>
      <c r="E15" s="53">
        <v>0</v>
      </c>
      <c r="F15" s="53">
        <f t="shared" si="0"/>
        <v>0</v>
      </c>
      <c r="G15" s="54"/>
      <c r="H15" s="53">
        <f t="shared" si="1"/>
        <v>0</v>
      </c>
      <c r="I15" s="53">
        <f t="shared" si="2"/>
        <v>0</v>
      </c>
      <c r="J15" s="177"/>
    </row>
    <row r="16" spans="1:10" ht="315.75" customHeight="1" x14ac:dyDescent="0.25">
      <c r="A16" s="51" t="s">
        <v>27</v>
      </c>
      <c r="B16" s="306" t="s">
        <v>104</v>
      </c>
      <c r="C16" s="129" t="s">
        <v>20</v>
      </c>
      <c r="D16" s="139">
        <v>300</v>
      </c>
      <c r="E16" s="53">
        <v>0</v>
      </c>
      <c r="F16" s="53">
        <f t="shared" si="0"/>
        <v>0</v>
      </c>
      <c r="G16" s="54"/>
      <c r="H16" s="53">
        <f t="shared" si="1"/>
        <v>0</v>
      </c>
      <c r="I16" s="53">
        <f t="shared" si="2"/>
        <v>0</v>
      </c>
      <c r="J16" s="177"/>
    </row>
    <row r="17" spans="1:10" ht="141.75" customHeight="1" x14ac:dyDescent="0.25">
      <c r="A17" s="51" t="s">
        <v>28</v>
      </c>
      <c r="B17" s="307" t="s">
        <v>105</v>
      </c>
      <c r="C17" s="129" t="s">
        <v>18</v>
      </c>
      <c r="D17" s="139">
        <v>5</v>
      </c>
      <c r="E17" s="53">
        <v>0</v>
      </c>
      <c r="F17" s="53">
        <f t="shared" si="0"/>
        <v>0</v>
      </c>
      <c r="G17" s="54"/>
      <c r="H17" s="53">
        <f t="shared" si="1"/>
        <v>0</v>
      </c>
      <c r="I17" s="53">
        <f t="shared" si="2"/>
        <v>0</v>
      </c>
      <c r="J17" s="177"/>
    </row>
    <row r="18" spans="1:10" ht="26.25" customHeight="1" thickBot="1" x14ac:dyDescent="0.3">
      <c r="A18" s="51" t="s">
        <v>29</v>
      </c>
      <c r="B18" s="308" t="s">
        <v>106</v>
      </c>
      <c r="C18" s="130" t="s">
        <v>25</v>
      </c>
      <c r="D18" s="156">
        <v>2</v>
      </c>
      <c r="E18" s="53">
        <v>0</v>
      </c>
      <c r="F18" s="53">
        <f t="shared" si="0"/>
        <v>0</v>
      </c>
      <c r="G18" s="54"/>
      <c r="H18" s="53">
        <f t="shared" si="1"/>
        <v>0</v>
      </c>
      <c r="I18" s="53">
        <f t="shared" si="2"/>
        <v>0</v>
      </c>
      <c r="J18" s="177"/>
    </row>
    <row r="19" spans="1:10" ht="21" customHeight="1" thickBot="1" x14ac:dyDescent="0.3">
      <c r="A19" s="131"/>
      <c r="B19" s="132"/>
      <c r="C19" s="133"/>
      <c r="E19" s="134" t="s">
        <v>23</v>
      </c>
      <c r="F19" s="135">
        <f>SUM(F6:F18)</f>
        <v>0</v>
      </c>
      <c r="G19" s="136"/>
      <c r="H19" s="137">
        <f>SUM(H6:H18)</f>
        <v>0</v>
      </c>
      <c r="I19" s="138">
        <f>SUM(I6:I18)</f>
        <v>0</v>
      </c>
    </row>
  </sheetData>
  <mergeCells count="3">
    <mergeCell ref="I1:J1"/>
    <mergeCell ref="A2:J2"/>
    <mergeCell ref="A3:J3"/>
  </mergeCells>
  <pageMargins left="0.11811023622047245" right="0.11811023622047245" top="0.74803149606299213" bottom="0.74803149606299213" header="0.31496062992125984" footer="0.31496062992125984"/>
  <pageSetup paperSize="9" scale="98" orientation="landscape" r:id="rId1"/>
  <rowBreaks count="1" manualBreakCount="1">
    <brk id="1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J14"/>
  <sheetViews>
    <sheetView view="pageBreakPreview" zoomScale="86" zoomScaleNormal="90" zoomScaleSheetLayoutView="86" workbookViewId="0">
      <selection activeCell="G6" sqref="G6:G12"/>
    </sheetView>
  </sheetViews>
  <sheetFormatPr defaultColWidth="11.109375" defaultRowHeight="13.2" x14ac:dyDescent="0.25"/>
  <cols>
    <col min="1" max="1" width="4.109375" style="26" customWidth="1"/>
    <col min="2" max="2" width="55.88671875" style="1" customWidth="1"/>
    <col min="3" max="3" width="4.88671875" style="26" customWidth="1"/>
    <col min="4" max="4" width="5.44140625" style="26" customWidth="1"/>
    <col min="5" max="5" width="11.109375" style="26" customWidth="1"/>
    <col min="6" max="6" width="12.33203125" style="95" customWidth="1"/>
    <col min="7" max="7" width="8" style="55" customWidth="1"/>
    <col min="8" max="8" width="11.6640625" style="127" customWidth="1"/>
    <col min="9" max="9" width="12.6640625" style="127" customWidth="1"/>
    <col min="10" max="10" width="18.33203125" style="1" customWidth="1"/>
    <col min="11" max="16384" width="11.109375" style="1"/>
  </cols>
  <sheetData>
    <row r="1" spans="1:10" x14ac:dyDescent="0.25">
      <c r="A1" s="475" t="s">
        <v>230</v>
      </c>
      <c r="B1" s="475"/>
      <c r="C1" s="475"/>
      <c r="D1" s="475"/>
      <c r="E1" s="475"/>
      <c r="F1" s="475"/>
      <c r="G1" s="475"/>
      <c r="H1" s="475"/>
      <c r="I1" s="475"/>
      <c r="J1" s="475"/>
    </row>
    <row r="2" spans="1:10" x14ac:dyDescent="0.25">
      <c r="A2" s="476" t="s">
        <v>0</v>
      </c>
      <c r="B2" s="476"/>
      <c r="C2" s="476"/>
      <c r="D2" s="476"/>
      <c r="E2" s="476"/>
      <c r="F2" s="476"/>
      <c r="G2" s="476"/>
      <c r="H2" s="476"/>
      <c r="I2" s="476"/>
      <c r="J2" s="476"/>
    </row>
    <row r="3" spans="1:10" ht="13.5" customHeight="1" thickBot="1" x14ac:dyDescent="0.3">
      <c r="A3" s="477" t="s">
        <v>231</v>
      </c>
      <c r="B3" s="477"/>
      <c r="C3" s="477"/>
      <c r="D3" s="477"/>
      <c r="E3" s="477"/>
      <c r="F3" s="477"/>
      <c r="G3" s="477"/>
      <c r="H3" s="477"/>
      <c r="I3" s="477"/>
      <c r="J3" s="477"/>
    </row>
    <row r="4" spans="1:10" ht="39.6" x14ac:dyDescent="0.25">
      <c r="A4" s="33" t="s">
        <v>1</v>
      </c>
      <c r="B4" s="34" t="s">
        <v>2</v>
      </c>
      <c r="C4" s="34" t="s">
        <v>3</v>
      </c>
      <c r="D4" s="47" t="s">
        <v>4</v>
      </c>
      <c r="E4" s="34" t="s">
        <v>5</v>
      </c>
      <c r="F4" s="122" t="s">
        <v>6</v>
      </c>
      <c r="G4" s="47" t="s">
        <v>7</v>
      </c>
      <c r="H4" s="122" t="s">
        <v>8</v>
      </c>
      <c r="I4" s="122" t="s">
        <v>9</v>
      </c>
      <c r="J4" s="65" t="s">
        <v>138</v>
      </c>
    </row>
    <row r="5" spans="1:10" s="5" customFormat="1" x14ac:dyDescent="0.25">
      <c r="A5" s="181" t="s">
        <v>10</v>
      </c>
      <c r="B5" s="107" t="s">
        <v>19</v>
      </c>
      <c r="C5" s="107" t="s">
        <v>11</v>
      </c>
      <c r="D5" s="108" t="s">
        <v>12</v>
      </c>
      <c r="E5" s="107" t="s">
        <v>13</v>
      </c>
      <c r="F5" s="174" t="s">
        <v>14</v>
      </c>
      <c r="G5" s="108" t="s">
        <v>15</v>
      </c>
      <c r="H5" s="174" t="s">
        <v>16</v>
      </c>
      <c r="I5" s="174" t="s">
        <v>17</v>
      </c>
      <c r="J5" s="180" t="s">
        <v>24</v>
      </c>
    </row>
    <row r="6" spans="1:10" ht="102.75" customHeight="1" x14ac:dyDescent="0.25">
      <c r="A6" s="100" t="s">
        <v>10</v>
      </c>
      <c r="B6" s="140" t="s">
        <v>107</v>
      </c>
      <c r="C6" s="3" t="s">
        <v>20</v>
      </c>
      <c r="D6" s="77">
        <v>30</v>
      </c>
      <c r="E6" s="294">
        <v>0</v>
      </c>
      <c r="F6" s="309">
        <f t="shared" ref="F6:F12" si="0">D6*E6</f>
        <v>0</v>
      </c>
      <c r="G6" s="54"/>
      <c r="H6" s="309">
        <f t="shared" ref="H6:H12" si="1">F6*G6</f>
        <v>0</v>
      </c>
      <c r="I6" s="309">
        <f>F6+H6</f>
        <v>0</v>
      </c>
      <c r="J6" s="175"/>
    </row>
    <row r="7" spans="1:10" ht="53.25" customHeight="1" x14ac:dyDescent="0.25">
      <c r="A7" s="100" t="s">
        <v>19</v>
      </c>
      <c r="B7" s="141" t="s">
        <v>108</v>
      </c>
      <c r="C7" s="3" t="s">
        <v>20</v>
      </c>
      <c r="D7" s="77">
        <v>4</v>
      </c>
      <c r="E7" s="294">
        <v>0</v>
      </c>
      <c r="F7" s="309">
        <f t="shared" si="0"/>
        <v>0</v>
      </c>
      <c r="G7" s="54"/>
      <c r="H7" s="309">
        <f t="shared" si="1"/>
        <v>0</v>
      </c>
      <c r="I7" s="309">
        <f t="shared" ref="I7:I12" si="2">F7+H7</f>
        <v>0</v>
      </c>
      <c r="J7" s="175"/>
    </row>
    <row r="8" spans="1:10" ht="40.5" customHeight="1" x14ac:dyDescent="0.25">
      <c r="A8" s="100" t="s">
        <v>11</v>
      </c>
      <c r="B8" s="142" t="s">
        <v>109</v>
      </c>
      <c r="C8" s="3" t="s">
        <v>20</v>
      </c>
      <c r="D8" s="77">
        <v>5</v>
      </c>
      <c r="E8" s="294">
        <v>0</v>
      </c>
      <c r="F8" s="309">
        <f t="shared" si="0"/>
        <v>0</v>
      </c>
      <c r="G8" s="54"/>
      <c r="H8" s="309">
        <f t="shared" si="1"/>
        <v>0</v>
      </c>
      <c r="I8" s="309">
        <f t="shared" si="2"/>
        <v>0</v>
      </c>
      <c r="J8" s="175"/>
    </row>
    <row r="9" spans="1:10" ht="57" customHeight="1" x14ac:dyDescent="0.25">
      <c r="A9" s="100" t="s">
        <v>13</v>
      </c>
      <c r="B9" s="166" t="s">
        <v>110</v>
      </c>
      <c r="C9" s="3" t="s">
        <v>20</v>
      </c>
      <c r="D9" s="77">
        <v>60</v>
      </c>
      <c r="E9" s="294">
        <v>0</v>
      </c>
      <c r="F9" s="309">
        <f t="shared" si="0"/>
        <v>0</v>
      </c>
      <c r="G9" s="54"/>
      <c r="H9" s="309">
        <f t="shared" si="1"/>
        <v>0</v>
      </c>
      <c r="I9" s="309">
        <f t="shared" si="2"/>
        <v>0</v>
      </c>
      <c r="J9" s="176"/>
    </row>
    <row r="10" spans="1:10" s="55" customFormat="1" ht="30.9" customHeight="1" x14ac:dyDescent="0.25">
      <c r="A10" s="154" t="s">
        <v>21</v>
      </c>
      <c r="B10" s="125" t="s">
        <v>111</v>
      </c>
      <c r="C10" s="72" t="s">
        <v>20</v>
      </c>
      <c r="D10" s="77">
        <v>2</v>
      </c>
      <c r="E10" s="294">
        <v>0</v>
      </c>
      <c r="F10" s="295">
        <f t="shared" si="0"/>
        <v>0</v>
      </c>
      <c r="G10" s="54"/>
      <c r="H10" s="295">
        <f t="shared" si="1"/>
        <v>0</v>
      </c>
      <c r="I10" s="295">
        <f t="shared" si="2"/>
        <v>0</v>
      </c>
      <c r="J10" s="177"/>
    </row>
    <row r="11" spans="1:10" s="55" customFormat="1" ht="26.4" x14ac:dyDescent="0.25">
      <c r="A11" s="154" t="s">
        <v>15</v>
      </c>
      <c r="B11" s="125" t="s">
        <v>112</v>
      </c>
      <c r="C11" s="72" t="s">
        <v>20</v>
      </c>
      <c r="D11" s="77">
        <v>2</v>
      </c>
      <c r="E11" s="294">
        <v>0</v>
      </c>
      <c r="F11" s="295">
        <f t="shared" si="0"/>
        <v>0</v>
      </c>
      <c r="G11" s="54"/>
      <c r="H11" s="295">
        <f t="shared" si="1"/>
        <v>0</v>
      </c>
      <c r="I11" s="295">
        <f t="shared" si="2"/>
        <v>0</v>
      </c>
      <c r="J11" s="177"/>
    </row>
    <row r="12" spans="1:10" s="55" customFormat="1" ht="40.200000000000003" thickBot="1" x14ac:dyDescent="0.3">
      <c r="A12" s="240" t="s">
        <v>22</v>
      </c>
      <c r="B12" s="241" t="s">
        <v>113</v>
      </c>
      <c r="C12" s="130" t="s">
        <v>20</v>
      </c>
      <c r="D12" s="156">
        <v>2</v>
      </c>
      <c r="E12" s="294">
        <v>0</v>
      </c>
      <c r="F12" s="309">
        <f t="shared" si="0"/>
        <v>0</v>
      </c>
      <c r="G12" s="54"/>
      <c r="H12" s="309">
        <f t="shared" si="1"/>
        <v>0</v>
      </c>
      <c r="I12" s="309">
        <f t="shared" si="2"/>
        <v>0</v>
      </c>
      <c r="J12" s="177"/>
    </row>
    <row r="13" spans="1:10" ht="24.75" customHeight="1" thickBot="1" x14ac:dyDescent="0.3">
      <c r="A13" s="469"/>
      <c r="B13" s="469"/>
      <c r="C13" s="469"/>
      <c r="D13" s="61"/>
      <c r="E13" s="144" t="s">
        <v>114</v>
      </c>
      <c r="F13" s="310">
        <f>SUM(F6:F12)</f>
        <v>0</v>
      </c>
      <c r="G13" s="236"/>
      <c r="H13" s="310">
        <f>SUM(H6:H12)</f>
        <v>0</v>
      </c>
      <c r="I13" s="311">
        <f>SUM(I6:I12)</f>
        <v>0</v>
      </c>
    </row>
    <row r="14" spans="1:10" x14ac:dyDescent="0.25">
      <c r="A14" s="61"/>
      <c r="B14" s="145"/>
      <c r="C14" s="62"/>
      <c r="D14" s="61"/>
      <c r="E14" s="146"/>
      <c r="F14" s="237"/>
      <c r="G14" s="238"/>
      <c r="H14" s="237"/>
      <c r="I14" s="239"/>
    </row>
  </sheetData>
  <mergeCells count="4">
    <mergeCell ref="A13:C13"/>
    <mergeCell ref="A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J16"/>
  <sheetViews>
    <sheetView view="pageBreakPreview" topLeftCell="A9" zoomScale="90" zoomScaleNormal="80" zoomScaleSheetLayoutView="90" workbookViewId="0">
      <selection activeCell="G6" sqref="G6:G14"/>
    </sheetView>
  </sheetViews>
  <sheetFormatPr defaultColWidth="11.109375" defaultRowHeight="13.2" x14ac:dyDescent="0.25"/>
  <cols>
    <col min="1" max="1" width="4.6640625" style="26" customWidth="1"/>
    <col min="2" max="2" width="53" style="99" customWidth="1"/>
    <col min="3" max="3" width="6.109375" style="26" customWidth="1"/>
    <col min="4" max="4" width="7.109375" style="26" customWidth="1"/>
    <col min="5" max="5" width="9.88671875" style="26" customWidth="1"/>
    <col min="6" max="6" width="12.33203125" style="27" customWidth="1"/>
    <col min="7" max="7" width="5.6640625" style="1" customWidth="1"/>
    <col min="8" max="8" width="12.88671875" style="40" customWidth="1"/>
    <col min="9" max="9" width="13.88671875" style="40" customWidth="1"/>
    <col min="10" max="10" width="18.44140625" style="1" customWidth="1"/>
    <col min="11" max="16384" width="11.109375" style="1"/>
  </cols>
  <sheetData>
    <row r="1" spans="1:10" x14ac:dyDescent="0.25">
      <c r="A1" s="475" t="s">
        <v>234</v>
      </c>
      <c r="B1" s="475"/>
      <c r="C1" s="475"/>
      <c r="D1" s="475"/>
      <c r="E1" s="475"/>
      <c r="F1" s="475"/>
      <c r="G1" s="475"/>
      <c r="H1" s="475"/>
      <c r="I1" s="475"/>
      <c r="J1" s="475"/>
    </row>
    <row r="2" spans="1:10" x14ac:dyDescent="0.25">
      <c r="A2" s="476" t="s">
        <v>0</v>
      </c>
      <c r="B2" s="476"/>
      <c r="C2" s="476"/>
      <c r="D2" s="476"/>
      <c r="E2" s="476"/>
      <c r="F2" s="476"/>
      <c r="G2" s="476"/>
      <c r="H2" s="476"/>
      <c r="I2" s="476"/>
      <c r="J2" s="476"/>
    </row>
    <row r="3" spans="1:10" ht="13.5" customHeight="1" thickBot="1" x14ac:dyDescent="0.3">
      <c r="A3" s="477" t="s">
        <v>235</v>
      </c>
      <c r="B3" s="477"/>
      <c r="C3" s="477"/>
      <c r="D3" s="477"/>
      <c r="E3" s="477"/>
      <c r="F3" s="477"/>
      <c r="G3" s="477"/>
      <c r="H3" s="477"/>
      <c r="I3" s="477"/>
      <c r="J3" s="477"/>
    </row>
    <row r="4" spans="1:10" ht="39.6" x14ac:dyDescent="0.25">
      <c r="A4" s="33" t="s">
        <v>1</v>
      </c>
      <c r="B4" s="34" t="s">
        <v>2</v>
      </c>
      <c r="C4" s="34" t="s">
        <v>3</v>
      </c>
      <c r="D4" s="47" t="s">
        <v>4</v>
      </c>
      <c r="E4" s="34" t="s">
        <v>5</v>
      </c>
      <c r="F4" s="104" t="s">
        <v>6</v>
      </c>
      <c r="G4" s="34" t="s">
        <v>7</v>
      </c>
      <c r="H4" s="104" t="s">
        <v>8</v>
      </c>
      <c r="I4" s="104" t="s">
        <v>9</v>
      </c>
      <c r="J4" s="65" t="s">
        <v>138</v>
      </c>
    </row>
    <row r="5" spans="1:10" x14ac:dyDescent="0.25">
      <c r="A5" s="56" t="s">
        <v>10</v>
      </c>
      <c r="B5" s="57" t="s">
        <v>19</v>
      </c>
      <c r="C5" s="57" t="s">
        <v>11</v>
      </c>
      <c r="D5" s="58" t="s">
        <v>12</v>
      </c>
      <c r="E5" s="57" t="s">
        <v>13</v>
      </c>
      <c r="F5" s="109" t="s">
        <v>14</v>
      </c>
      <c r="G5" s="57" t="s">
        <v>15</v>
      </c>
      <c r="H5" s="109" t="s">
        <v>16</v>
      </c>
      <c r="I5" s="109" t="s">
        <v>17</v>
      </c>
      <c r="J5" s="180" t="s">
        <v>24</v>
      </c>
    </row>
    <row r="6" spans="1:10" ht="294.75" customHeight="1" x14ac:dyDescent="0.25">
      <c r="A6" s="100" t="s">
        <v>10</v>
      </c>
      <c r="B6" s="312" t="s">
        <v>120</v>
      </c>
      <c r="C6" s="71" t="s">
        <v>18</v>
      </c>
      <c r="D6" s="148">
        <v>500</v>
      </c>
      <c r="E6" s="316">
        <v>0</v>
      </c>
      <c r="F6" s="294">
        <f t="shared" ref="F6:F14" si="0">D6*E6</f>
        <v>0</v>
      </c>
      <c r="G6" s="44"/>
      <c r="H6" s="294">
        <f t="shared" ref="H6:H14" si="1">F6*G6</f>
        <v>0</v>
      </c>
      <c r="I6" s="294">
        <f>F6+H6</f>
        <v>0</v>
      </c>
      <c r="J6" s="175"/>
    </row>
    <row r="7" spans="1:10" ht="54.9" customHeight="1" x14ac:dyDescent="0.25">
      <c r="A7" s="100" t="s">
        <v>19</v>
      </c>
      <c r="B7" s="313" t="s">
        <v>232</v>
      </c>
      <c r="C7" s="71" t="s">
        <v>20</v>
      </c>
      <c r="D7" s="148">
        <v>100</v>
      </c>
      <c r="E7" s="316">
        <v>0</v>
      </c>
      <c r="F7" s="294">
        <f t="shared" si="0"/>
        <v>0</v>
      </c>
      <c r="G7" s="44"/>
      <c r="H7" s="294">
        <f t="shared" si="1"/>
        <v>0</v>
      </c>
      <c r="I7" s="294">
        <f t="shared" ref="I7:I14" si="2">F7+H7</f>
        <v>0</v>
      </c>
      <c r="J7" s="175"/>
    </row>
    <row r="8" spans="1:10" ht="120.9" customHeight="1" x14ac:dyDescent="0.25">
      <c r="A8" s="100" t="s">
        <v>11</v>
      </c>
      <c r="B8" s="314" t="s">
        <v>115</v>
      </c>
      <c r="C8" s="71" t="s">
        <v>18</v>
      </c>
      <c r="D8" s="148">
        <v>1500</v>
      </c>
      <c r="E8" s="316">
        <v>0</v>
      </c>
      <c r="F8" s="294">
        <f t="shared" si="0"/>
        <v>0</v>
      </c>
      <c r="G8" s="44"/>
      <c r="H8" s="294">
        <f t="shared" si="1"/>
        <v>0</v>
      </c>
      <c r="I8" s="294">
        <f t="shared" si="2"/>
        <v>0</v>
      </c>
      <c r="J8" s="175"/>
    </row>
    <row r="9" spans="1:10" ht="120" customHeight="1" x14ac:dyDescent="0.25">
      <c r="A9" s="100" t="s">
        <v>12</v>
      </c>
      <c r="B9" s="314" t="s">
        <v>116</v>
      </c>
      <c r="C9" s="71" t="s">
        <v>18</v>
      </c>
      <c r="D9" s="148">
        <v>900</v>
      </c>
      <c r="E9" s="316">
        <v>0</v>
      </c>
      <c r="F9" s="294">
        <f t="shared" si="0"/>
        <v>0</v>
      </c>
      <c r="G9" s="44"/>
      <c r="H9" s="294">
        <f t="shared" si="1"/>
        <v>0</v>
      </c>
      <c r="I9" s="294">
        <f t="shared" si="2"/>
        <v>0</v>
      </c>
      <c r="J9" s="175"/>
    </row>
    <row r="10" spans="1:10" ht="107.25" customHeight="1" x14ac:dyDescent="0.25">
      <c r="A10" s="100" t="s">
        <v>13</v>
      </c>
      <c r="B10" s="314" t="s">
        <v>117</v>
      </c>
      <c r="C10" s="71" t="s">
        <v>18</v>
      </c>
      <c r="D10" s="148">
        <v>300</v>
      </c>
      <c r="E10" s="316">
        <v>0</v>
      </c>
      <c r="F10" s="294">
        <f t="shared" si="0"/>
        <v>0</v>
      </c>
      <c r="G10" s="44"/>
      <c r="H10" s="294">
        <f t="shared" si="1"/>
        <v>0</v>
      </c>
      <c r="I10" s="294">
        <f t="shared" si="2"/>
        <v>0</v>
      </c>
      <c r="J10" s="175"/>
    </row>
    <row r="11" spans="1:10" ht="71.25" customHeight="1" x14ac:dyDescent="0.25">
      <c r="A11" s="100" t="s">
        <v>21</v>
      </c>
      <c r="B11" s="313" t="s">
        <v>233</v>
      </c>
      <c r="C11" s="71" t="s">
        <v>18</v>
      </c>
      <c r="D11" s="148">
        <v>6000</v>
      </c>
      <c r="E11" s="316">
        <v>0</v>
      </c>
      <c r="F11" s="294">
        <f t="shared" si="0"/>
        <v>0</v>
      </c>
      <c r="G11" s="44"/>
      <c r="H11" s="294">
        <f t="shared" si="1"/>
        <v>0</v>
      </c>
      <c r="I11" s="294">
        <f t="shared" si="2"/>
        <v>0</v>
      </c>
      <c r="J11" s="175"/>
    </row>
    <row r="12" spans="1:10" ht="92.4" customHeight="1" x14ac:dyDescent="0.25">
      <c r="A12" s="100" t="s">
        <v>15</v>
      </c>
      <c r="B12" s="314" t="s">
        <v>118</v>
      </c>
      <c r="C12" s="71" t="s">
        <v>18</v>
      </c>
      <c r="D12" s="148">
        <v>150</v>
      </c>
      <c r="E12" s="316">
        <v>0</v>
      </c>
      <c r="F12" s="294">
        <f t="shared" si="0"/>
        <v>0</v>
      </c>
      <c r="G12" s="44"/>
      <c r="H12" s="294">
        <f t="shared" si="1"/>
        <v>0</v>
      </c>
      <c r="I12" s="294">
        <f t="shared" si="2"/>
        <v>0</v>
      </c>
      <c r="J12" s="176"/>
    </row>
    <row r="13" spans="1:10" ht="95.4" customHeight="1" x14ac:dyDescent="0.25">
      <c r="A13" s="100" t="s">
        <v>22</v>
      </c>
      <c r="B13" s="314" t="s">
        <v>119</v>
      </c>
      <c r="C13" s="71" t="s">
        <v>18</v>
      </c>
      <c r="D13" s="148">
        <v>8500</v>
      </c>
      <c r="E13" s="316">
        <v>0</v>
      </c>
      <c r="F13" s="294">
        <f t="shared" si="0"/>
        <v>0</v>
      </c>
      <c r="G13" s="44"/>
      <c r="H13" s="294">
        <f t="shared" si="1"/>
        <v>0</v>
      </c>
      <c r="I13" s="294">
        <f t="shared" si="2"/>
        <v>0</v>
      </c>
      <c r="J13" s="175"/>
    </row>
    <row r="14" spans="1:10" ht="30.9" customHeight="1" thickBot="1" x14ac:dyDescent="0.3">
      <c r="A14" s="100" t="s">
        <v>26</v>
      </c>
      <c r="B14" s="315" t="s">
        <v>121</v>
      </c>
      <c r="C14" s="71" t="s">
        <v>18</v>
      </c>
      <c r="D14" s="148">
        <v>100</v>
      </c>
      <c r="E14" s="316">
        <v>0</v>
      </c>
      <c r="F14" s="294">
        <f t="shared" si="0"/>
        <v>0</v>
      </c>
      <c r="G14" s="44"/>
      <c r="H14" s="294">
        <f t="shared" si="1"/>
        <v>0</v>
      </c>
      <c r="I14" s="294">
        <f t="shared" si="2"/>
        <v>0</v>
      </c>
      <c r="J14" s="175"/>
    </row>
    <row r="15" spans="1:10" ht="21" customHeight="1" thickBot="1" x14ac:dyDescent="0.3">
      <c r="A15" s="469"/>
      <c r="B15" s="469"/>
      <c r="C15" s="469"/>
      <c r="D15" s="61"/>
      <c r="E15" s="144" t="s">
        <v>114</v>
      </c>
      <c r="F15" s="49">
        <f>SUM(F6:F14)</f>
        <v>0</v>
      </c>
      <c r="G15" s="149"/>
      <c r="H15" s="317">
        <f>SUM(H6:H14)</f>
        <v>0</v>
      </c>
      <c r="I15" s="318">
        <f>SUM(I6:I14)</f>
        <v>0</v>
      </c>
    </row>
    <row r="16" spans="1:10" x14ac:dyDescent="0.25">
      <c r="A16" s="61"/>
      <c r="B16" s="98"/>
      <c r="C16" s="62"/>
      <c r="D16" s="61"/>
      <c r="E16" s="146"/>
      <c r="F16" s="105"/>
      <c r="G16" s="64"/>
      <c r="H16" s="105"/>
      <c r="I16" s="147"/>
    </row>
  </sheetData>
  <mergeCells count="4">
    <mergeCell ref="A15:C15"/>
    <mergeCell ref="A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23"/>
  <sheetViews>
    <sheetView view="pageBreakPreview" topLeftCell="A15" zoomScale="80" zoomScaleNormal="70" zoomScaleSheetLayoutView="80" workbookViewId="0">
      <selection activeCell="G6" sqref="G6:G19"/>
    </sheetView>
  </sheetViews>
  <sheetFormatPr defaultColWidth="8.88671875" defaultRowHeight="12.75" customHeight="1" x14ac:dyDescent="0.25"/>
  <cols>
    <col min="1" max="1" width="5.109375" style="55" customWidth="1"/>
    <col min="2" max="2" width="71.6640625" style="164" customWidth="1"/>
    <col min="3" max="3" width="6" style="94" customWidth="1"/>
    <col min="4" max="4" width="8.44140625" style="94" customWidth="1"/>
    <col min="5" max="5" width="10.109375" style="95" customWidth="1"/>
    <col min="6" max="6" width="11.6640625" style="94" customWidth="1"/>
    <col min="7" max="7" width="5" style="94" customWidth="1"/>
    <col min="8" max="8" width="10.109375" style="94" customWidth="1"/>
    <col min="9" max="9" width="13.109375" style="94" customWidth="1"/>
    <col min="10" max="10" width="18.44140625" style="55" customWidth="1"/>
    <col min="11" max="16384" width="8.88671875" style="55"/>
  </cols>
  <sheetData>
    <row r="1" spans="1:10" ht="13.2" x14ac:dyDescent="0.25">
      <c r="A1" s="83"/>
      <c r="B1" s="157"/>
      <c r="C1" s="81"/>
      <c r="D1" s="81"/>
      <c r="E1" s="82"/>
      <c r="F1" s="81"/>
      <c r="G1" s="81"/>
      <c r="H1" s="81"/>
      <c r="I1" s="463" t="s">
        <v>236</v>
      </c>
      <c r="J1" s="464"/>
    </row>
    <row r="2" spans="1:10" ht="13.2" x14ac:dyDescent="0.25">
      <c r="A2" s="465" t="s">
        <v>0</v>
      </c>
      <c r="B2" s="466"/>
      <c r="C2" s="466"/>
      <c r="D2" s="466"/>
      <c r="E2" s="466"/>
      <c r="F2" s="466"/>
      <c r="G2" s="466"/>
      <c r="H2" s="466"/>
      <c r="I2" s="466"/>
      <c r="J2" s="466"/>
    </row>
    <row r="3" spans="1:10" ht="13.5" customHeight="1" thickBot="1" x14ac:dyDescent="0.3">
      <c r="A3" s="480" t="s">
        <v>251</v>
      </c>
      <c r="B3" s="481"/>
      <c r="C3" s="481"/>
      <c r="D3" s="481"/>
      <c r="E3" s="481"/>
      <c r="F3" s="481"/>
      <c r="G3" s="481"/>
      <c r="H3" s="481"/>
      <c r="I3" s="481"/>
      <c r="J3" s="481"/>
    </row>
    <row r="4" spans="1:10" s="336" customFormat="1" ht="42.75" customHeight="1" x14ac:dyDescent="0.3">
      <c r="A4" s="332" t="s">
        <v>1</v>
      </c>
      <c r="B4" s="332" t="s">
        <v>2</v>
      </c>
      <c r="C4" s="333" t="s">
        <v>3</v>
      </c>
      <c r="D4" s="332" t="s">
        <v>4</v>
      </c>
      <c r="E4" s="334" t="s">
        <v>5</v>
      </c>
      <c r="F4" s="332" t="s">
        <v>6</v>
      </c>
      <c r="G4" s="332" t="s">
        <v>7</v>
      </c>
      <c r="H4" s="332" t="s">
        <v>8</v>
      </c>
      <c r="I4" s="332" t="s">
        <v>9</v>
      </c>
      <c r="J4" s="335" t="s">
        <v>138</v>
      </c>
    </row>
    <row r="5" spans="1:10" s="331" customFormat="1" ht="10.8" thickBot="1" x14ac:dyDescent="0.25">
      <c r="A5" s="327" t="s">
        <v>10</v>
      </c>
      <c r="B5" s="328">
        <v>2</v>
      </c>
      <c r="C5" s="329" t="s">
        <v>11</v>
      </c>
      <c r="D5" s="327" t="s">
        <v>12</v>
      </c>
      <c r="E5" s="330" t="s">
        <v>13</v>
      </c>
      <c r="F5" s="327" t="s">
        <v>14</v>
      </c>
      <c r="G5" s="327" t="s">
        <v>15</v>
      </c>
      <c r="H5" s="327" t="s">
        <v>16</v>
      </c>
      <c r="I5" s="327" t="s">
        <v>17</v>
      </c>
      <c r="J5" s="178" t="s">
        <v>24</v>
      </c>
    </row>
    <row r="6" spans="1:10" ht="409.5" customHeight="1" thickBot="1" x14ac:dyDescent="0.3">
      <c r="A6" s="89" t="s">
        <v>10</v>
      </c>
      <c r="B6" s="321" t="s">
        <v>250</v>
      </c>
      <c r="C6" s="111" t="s">
        <v>18</v>
      </c>
      <c r="D6" s="118">
        <v>4000</v>
      </c>
      <c r="E6" s="319">
        <v>0</v>
      </c>
      <c r="F6" s="283">
        <f>D6*E6</f>
        <v>0</v>
      </c>
      <c r="G6" s="30"/>
      <c r="H6" s="283">
        <f>F6*G6</f>
        <v>0</v>
      </c>
      <c r="I6" s="283">
        <f>F6+H6</f>
        <v>0</v>
      </c>
      <c r="J6" s="177"/>
    </row>
    <row r="7" spans="1:10" ht="247.5" customHeight="1" thickBot="1" x14ac:dyDescent="0.3">
      <c r="A7" s="89" t="s">
        <v>19</v>
      </c>
      <c r="B7" s="326" t="s">
        <v>237</v>
      </c>
      <c r="C7" s="112" t="s">
        <v>18</v>
      </c>
      <c r="D7" s="113">
        <v>300</v>
      </c>
      <c r="E7" s="319">
        <v>0</v>
      </c>
      <c r="F7" s="283">
        <f t="shared" ref="F7:F19" si="0">D7*E7</f>
        <v>0</v>
      </c>
      <c r="G7" s="30"/>
      <c r="H7" s="283">
        <f t="shared" ref="H7:H19" si="1">F7*G7</f>
        <v>0</v>
      </c>
      <c r="I7" s="283">
        <f t="shared" ref="I7:I19" si="2">F7+H7</f>
        <v>0</v>
      </c>
      <c r="J7" s="177"/>
    </row>
    <row r="8" spans="1:10" ht="394.5" customHeight="1" thickBot="1" x14ac:dyDescent="0.3">
      <c r="A8" s="89" t="s">
        <v>11</v>
      </c>
      <c r="B8" s="322" t="s">
        <v>238</v>
      </c>
      <c r="C8" s="29" t="s">
        <v>18</v>
      </c>
      <c r="D8" s="80">
        <v>200</v>
      </c>
      <c r="E8" s="319">
        <v>0</v>
      </c>
      <c r="F8" s="283">
        <f>D8*E8</f>
        <v>0</v>
      </c>
      <c r="G8" s="30"/>
      <c r="H8" s="283">
        <f t="shared" si="1"/>
        <v>0</v>
      </c>
      <c r="I8" s="283">
        <f t="shared" si="2"/>
        <v>0</v>
      </c>
      <c r="J8" s="177"/>
    </row>
    <row r="9" spans="1:10" ht="89.25" customHeight="1" thickBot="1" x14ac:dyDescent="0.3">
      <c r="A9" s="89" t="s">
        <v>12</v>
      </c>
      <c r="B9" s="324" t="s">
        <v>242</v>
      </c>
      <c r="C9" s="159" t="s">
        <v>18</v>
      </c>
      <c r="D9" s="228">
        <v>15</v>
      </c>
      <c r="E9" s="319">
        <v>0</v>
      </c>
      <c r="F9" s="283">
        <f t="shared" si="0"/>
        <v>0</v>
      </c>
      <c r="G9" s="30"/>
      <c r="H9" s="283">
        <f t="shared" si="1"/>
        <v>0</v>
      </c>
      <c r="I9" s="283">
        <f t="shared" si="2"/>
        <v>0</v>
      </c>
      <c r="J9" s="177"/>
    </row>
    <row r="10" spans="1:10" ht="37.5" customHeight="1" thickBot="1" x14ac:dyDescent="0.3">
      <c r="A10" s="89" t="s">
        <v>13</v>
      </c>
      <c r="B10" s="324" t="s">
        <v>243</v>
      </c>
      <c r="C10" s="159" t="s">
        <v>25</v>
      </c>
      <c r="D10" s="228">
        <v>500</v>
      </c>
      <c r="E10" s="319">
        <v>0</v>
      </c>
      <c r="F10" s="283">
        <f t="shared" si="0"/>
        <v>0</v>
      </c>
      <c r="G10" s="30"/>
      <c r="H10" s="283">
        <f t="shared" si="1"/>
        <v>0</v>
      </c>
      <c r="I10" s="283">
        <f t="shared" si="2"/>
        <v>0</v>
      </c>
      <c r="J10" s="177"/>
    </row>
    <row r="11" spans="1:10" ht="51" customHeight="1" thickBot="1" x14ac:dyDescent="0.3">
      <c r="A11" s="89" t="s">
        <v>21</v>
      </c>
      <c r="B11" s="324" t="s">
        <v>244</v>
      </c>
      <c r="C11" s="159" t="s">
        <v>123</v>
      </c>
      <c r="D11" s="228">
        <v>500</v>
      </c>
      <c r="E11" s="319">
        <v>0</v>
      </c>
      <c r="F11" s="283">
        <f t="shared" si="0"/>
        <v>0</v>
      </c>
      <c r="G11" s="30"/>
      <c r="H11" s="283">
        <f t="shared" si="1"/>
        <v>0</v>
      </c>
      <c r="I11" s="283">
        <f t="shared" si="2"/>
        <v>0</v>
      </c>
      <c r="J11" s="177"/>
    </row>
    <row r="12" spans="1:10" ht="87.75" customHeight="1" thickBot="1" x14ac:dyDescent="0.3">
      <c r="A12" s="89" t="s">
        <v>15</v>
      </c>
      <c r="B12" s="324" t="s">
        <v>245</v>
      </c>
      <c r="C12" s="159" t="s">
        <v>18</v>
      </c>
      <c r="D12" s="228">
        <v>600</v>
      </c>
      <c r="E12" s="319">
        <v>0</v>
      </c>
      <c r="F12" s="283">
        <f t="shared" si="0"/>
        <v>0</v>
      </c>
      <c r="G12" s="30"/>
      <c r="H12" s="283">
        <f t="shared" si="1"/>
        <v>0</v>
      </c>
      <c r="I12" s="283">
        <f>F12+H12</f>
        <v>0</v>
      </c>
      <c r="J12" s="177"/>
    </row>
    <row r="13" spans="1:10" ht="111.75" customHeight="1" thickBot="1" x14ac:dyDescent="0.3">
      <c r="A13" s="89" t="s">
        <v>22</v>
      </c>
      <c r="B13" s="324" t="s">
        <v>246</v>
      </c>
      <c r="C13" s="159" t="s">
        <v>18</v>
      </c>
      <c r="D13" s="228">
        <v>300</v>
      </c>
      <c r="E13" s="319">
        <v>0</v>
      </c>
      <c r="F13" s="283">
        <f t="shared" si="0"/>
        <v>0</v>
      </c>
      <c r="G13" s="30"/>
      <c r="H13" s="283">
        <f t="shared" si="1"/>
        <v>0</v>
      </c>
      <c r="I13" s="283">
        <f t="shared" ref="I13:I18" si="3">F13+H13</f>
        <v>0</v>
      </c>
      <c r="J13" s="177"/>
    </row>
    <row r="14" spans="1:10" ht="112.5" customHeight="1" thickBot="1" x14ac:dyDescent="0.3">
      <c r="A14" s="89" t="s">
        <v>26</v>
      </c>
      <c r="B14" s="324" t="s">
        <v>247</v>
      </c>
      <c r="C14" s="159" t="s">
        <v>18</v>
      </c>
      <c r="D14" s="228">
        <v>120</v>
      </c>
      <c r="E14" s="319">
        <v>0</v>
      </c>
      <c r="F14" s="283">
        <f t="shared" si="0"/>
        <v>0</v>
      </c>
      <c r="G14" s="30"/>
      <c r="H14" s="283">
        <f t="shared" si="1"/>
        <v>0</v>
      </c>
      <c r="I14" s="283">
        <f t="shared" si="3"/>
        <v>0</v>
      </c>
      <c r="J14" s="177"/>
    </row>
    <row r="15" spans="1:10" ht="112.5" customHeight="1" thickBot="1" x14ac:dyDescent="0.3">
      <c r="A15" s="89" t="s">
        <v>24</v>
      </c>
      <c r="B15" s="324" t="s">
        <v>248</v>
      </c>
      <c r="C15" s="159" t="s">
        <v>18</v>
      </c>
      <c r="D15" s="228">
        <v>10</v>
      </c>
      <c r="E15" s="319">
        <v>0</v>
      </c>
      <c r="F15" s="283">
        <f t="shared" si="0"/>
        <v>0</v>
      </c>
      <c r="G15" s="30"/>
      <c r="H15" s="283">
        <f t="shared" si="1"/>
        <v>0</v>
      </c>
      <c r="I15" s="283">
        <f t="shared" si="3"/>
        <v>0</v>
      </c>
      <c r="J15" s="177"/>
    </row>
    <row r="16" spans="1:10" ht="129.75" customHeight="1" thickBot="1" x14ac:dyDescent="0.3">
      <c r="A16" s="89" t="s">
        <v>27</v>
      </c>
      <c r="B16" s="324" t="s">
        <v>249</v>
      </c>
      <c r="C16" s="159" t="s">
        <v>18</v>
      </c>
      <c r="D16" s="228">
        <v>60</v>
      </c>
      <c r="E16" s="319">
        <v>0</v>
      </c>
      <c r="F16" s="283">
        <f t="shared" si="0"/>
        <v>0</v>
      </c>
      <c r="G16" s="30"/>
      <c r="H16" s="283">
        <f t="shared" si="1"/>
        <v>0</v>
      </c>
      <c r="I16" s="283">
        <f t="shared" si="3"/>
        <v>0</v>
      </c>
      <c r="J16" s="177"/>
    </row>
    <row r="17" spans="1:10" ht="237" customHeight="1" thickBot="1" x14ac:dyDescent="0.3">
      <c r="A17" s="152" t="s">
        <v>28</v>
      </c>
      <c r="B17" s="323" t="s">
        <v>239</v>
      </c>
      <c r="C17" s="160" t="s">
        <v>18</v>
      </c>
      <c r="D17" s="229">
        <v>300</v>
      </c>
      <c r="E17" s="319">
        <v>0</v>
      </c>
      <c r="F17" s="295">
        <f t="shared" si="0"/>
        <v>0</v>
      </c>
      <c r="G17" s="30"/>
      <c r="H17" s="295">
        <f t="shared" si="1"/>
        <v>0</v>
      </c>
      <c r="I17" s="295">
        <f t="shared" si="3"/>
        <v>0</v>
      </c>
      <c r="J17" s="177"/>
    </row>
    <row r="18" spans="1:10" ht="114.75" customHeight="1" thickBot="1" x14ac:dyDescent="0.3">
      <c r="A18" s="89" t="s">
        <v>29</v>
      </c>
      <c r="B18" s="324" t="s">
        <v>240</v>
      </c>
      <c r="C18" s="159" t="s">
        <v>18</v>
      </c>
      <c r="D18" s="228">
        <v>150</v>
      </c>
      <c r="E18" s="319">
        <v>0</v>
      </c>
      <c r="F18" s="283">
        <f t="shared" si="0"/>
        <v>0</v>
      </c>
      <c r="G18" s="30"/>
      <c r="H18" s="283">
        <f t="shared" si="1"/>
        <v>0</v>
      </c>
      <c r="I18" s="283">
        <f t="shared" si="3"/>
        <v>0</v>
      </c>
      <c r="J18" s="177"/>
    </row>
    <row r="19" spans="1:10" ht="41.25" customHeight="1" thickBot="1" x14ac:dyDescent="0.3">
      <c r="A19" s="89" t="s">
        <v>30</v>
      </c>
      <c r="B19" s="325" t="s">
        <v>241</v>
      </c>
      <c r="C19" s="161" t="s">
        <v>18</v>
      </c>
      <c r="D19" s="230">
        <v>80</v>
      </c>
      <c r="E19" s="319">
        <v>0</v>
      </c>
      <c r="F19" s="283">
        <f t="shared" si="0"/>
        <v>0</v>
      </c>
      <c r="G19" s="30"/>
      <c r="H19" s="283">
        <f t="shared" si="1"/>
        <v>0</v>
      </c>
      <c r="I19" s="283">
        <f t="shared" si="2"/>
        <v>0</v>
      </c>
      <c r="J19" s="177"/>
    </row>
    <row r="20" spans="1:10" ht="30" customHeight="1" thickBot="1" x14ac:dyDescent="0.3">
      <c r="A20" s="90"/>
      <c r="B20" s="162"/>
      <c r="C20" s="92"/>
      <c r="D20" s="478" t="s">
        <v>23</v>
      </c>
      <c r="E20" s="479"/>
      <c r="F20" s="69">
        <f>SUM(F6:F19)</f>
        <v>0</v>
      </c>
      <c r="G20" s="30"/>
      <c r="H20" s="284">
        <f>SUM(H6:H19)</f>
        <v>0</v>
      </c>
      <c r="I20" s="284">
        <f>SUM(I6:I19)</f>
        <v>0</v>
      </c>
    </row>
    <row r="22" spans="1:10" ht="17.25" customHeight="1" x14ac:dyDescent="0.25">
      <c r="B22" s="320" t="s">
        <v>124</v>
      </c>
    </row>
    <row r="23" spans="1:10" ht="13.2" x14ac:dyDescent="0.25">
      <c r="B23" s="163"/>
    </row>
  </sheetData>
  <mergeCells count="4">
    <mergeCell ref="D20:E20"/>
    <mergeCell ref="I1:J1"/>
    <mergeCell ref="A2:J2"/>
    <mergeCell ref="A3:J3"/>
  </mergeCells>
  <pageMargins left="0.11811023622047245" right="0.11811023622047245" top="0.55118110236220474" bottom="0.7480314960629921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J8"/>
  <sheetViews>
    <sheetView view="pageBreakPreview" topLeftCell="A7" zoomScale="80" zoomScaleNormal="80" zoomScaleSheetLayoutView="80" workbookViewId="0">
      <selection activeCell="B16" sqref="B16"/>
    </sheetView>
  </sheetViews>
  <sheetFormatPr defaultColWidth="8.6640625" defaultRowHeight="13.2" x14ac:dyDescent="0.25"/>
  <cols>
    <col min="1" max="1" width="5.33203125" style="9" customWidth="1"/>
    <col min="2" max="2" width="54.5546875" style="10" customWidth="1"/>
    <col min="3" max="3" width="5.33203125" style="1" customWidth="1"/>
    <col min="4" max="4" width="9.33203125" style="55" customWidth="1"/>
    <col min="5" max="5" width="8.6640625" style="55"/>
    <col min="6" max="6" width="12.6640625" style="1" customWidth="1"/>
    <col min="7" max="7" width="5.6640625" style="1" customWidth="1"/>
    <col min="8" max="8" width="10.6640625" style="1" customWidth="1"/>
    <col min="9" max="9" width="13.44140625" style="1" customWidth="1"/>
    <col min="10" max="10" width="17.44140625" style="1" customWidth="1"/>
    <col min="11" max="16384" width="8.6640625" style="1"/>
  </cols>
  <sheetData>
    <row r="1" spans="1:10" x14ac:dyDescent="0.25">
      <c r="I1" s="483" t="s">
        <v>252</v>
      </c>
      <c r="J1" s="483"/>
    </row>
    <row r="2" spans="1:10" x14ac:dyDescent="0.25">
      <c r="A2" s="484" t="s">
        <v>0</v>
      </c>
      <c r="B2" s="460"/>
      <c r="C2" s="460"/>
      <c r="D2" s="460"/>
      <c r="E2" s="460"/>
      <c r="F2" s="460"/>
      <c r="G2" s="460"/>
      <c r="H2" s="460"/>
      <c r="I2" s="460"/>
      <c r="J2" s="460"/>
    </row>
    <row r="3" spans="1:10" ht="15.75" customHeight="1" thickBot="1" x14ac:dyDescent="0.3">
      <c r="A3" s="485" t="s">
        <v>253</v>
      </c>
      <c r="B3" s="485"/>
      <c r="C3" s="485"/>
      <c r="D3" s="485"/>
      <c r="E3" s="485"/>
      <c r="F3" s="485"/>
      <c r="G3" s="485"/>
      <c r="H3" s="485"/>
      <c r="I3" s="485"/>
      <c r="J3" s="485"/>
    </row>
    <row r="4" spans="1:10" s="342" customFormat="1" ht="42" customHeight="1" x14ac:dyDescent="0.2">
      <c r="A4" s="339" t="s">
        <v>1</v>
      </c>
      <c r="B4" s="340" t="s">
        <v>2</v>
      </c>
      <c r="C4" s="340" t="s">
        <v>3</v>
      </c>
      <c r="D4" s="341" t="s">
        <v>4</v>
      </c>
      <c r="E4" s="341" t="s">
        <v>5</v>
      </c>
      <c r="F4" s="340" t="s">
        <v>6</v>
      </c>
      <c r="G4" s="340" t="s">
        <v>7</v>
      </c>
      <c r="H4" s="340" t="s">
        <v>8</v>
      </c>
      <c r="I4" s="340" t="s">
        <v>9</v>
      </c>
      <c r="J4" s="335" t="s">
        <v>138</v>
      </c>
    </row>
    <row r="5" spans="1:10" x14ac:dyDescent="0.25">
      <c r="A5" s="59" t="s">
        <v>10</v>
      </c>
      <c r="B5" s="165" t="s">
        <v>19</v>
      </c>
      <c r="C5" s="42" t="s">
        <v>11</v>
      </c>
      <c r="D5" s="75" t="s">
        <v>12</v>
      </c>
      <c r="E5" s="75" t="s">
        <v>13</v>
      </c>
      <c r="F5" s="42" t="s">
        <v>14</v>
      </c>
      <c r="G5" s="42" t="s">
        <v>15</v>
      </c>
      <c r="H5" s="42" t="s">
        <v>16</v>
      </c>
      <c r="I5" s="42" t="s">
        <v>17</v>
      </c>
      <c r="J5" s="180" t="s">
        <v>24</v>
      </c>
    </row>
    <row r="6" spans="1:10" s="413" customFormat="1" ht="409.5" customHeight="1" x14ac:dyDescent="0.25">
      <c r="A6" s="433" t="s">
        <v>10</v>
      </c>
      <c r="B6" s="434" t="s">
        <v>298</v>
      </c>
      <c r="C6" s="431" t="s">
        <v>20</v>
      </c>
      <c r="D6" s="432">
        <v>1500</v>
      </c>
      <c r="E6" s="435">
        <v>0</v>
      </c>
      <c r="F6" s="435">
        <f>D6*E6</f>
        <v>0</v>
      </c>
      <c r="G6" s="436"/>
      <c r="H6" s="437">
        <f>F6*G6</f>
        <v>0</v>
      </c>
      <c r="I6" s="437">
        <f t="shared" ref="I6:I7" si="0">F6+H6</f>
        <v>0</v>
      </c>
      <c r="J6" s="412"/>
    </row>
    <row r="7" spans="1:10" s="413" customFormat="1" ht="409.6" customHeight="1" x14ac:dyDescent="0.25">
      <c r="A7" s="433" t="s">
        <v>19</v>
      </c>
      <c r="B7" s="434" t="s">
        <v>299</v>
      </c>
      <c r="C7" s="431" t="s">
        <v>20</v>
      </c>
      <c r="D7" s="432">
        <v>2000</v>
      </c>
      <c r="E7" s="435">
        <v>0</v>
      </c>
      <c r="F7" s="435">
        <f>D7*E7</f>
        <v>0</v>
      </c>
      <c r="G7" s="436"/>
      <c r="H7" s="437">
        <f>F7*G7</f>
        <v>0</v>
      </c>
      <c r="I7" s="437">
        <f t="shared" si="0"/>
        <v>0</v>
      </c>
      <c r="J7" s="412"/>
    </row>
    <row r="8" spans="1:10" ht="33.75" customHeight="1" x14ac:dyDescent="0.25">
      <c r="A8" s="6"/>
      <c r="B8" s="7"/>
      <c r="C8" s="8"/>
      <c r="D8" s="482" t="s">
        <v>23</v>
      </c>
      <c r="E8" s="482"/>
      <c r="F8" s="338">
        <f>SUM(F6:F7)</f>
        <v>0</v>
      </c>
      <c r="G8" s="8"/>
      <c r="H8" s="337">
        <f>SUM(H6:H7)</f>
        <v>0</v>
      </c>
      <c r="I8" s="337">
        <f>SUM(I6:I7)</f>
        <v>0</v>
      </c>
    </row>
  </sheetData>
  <mergeCells count="4">
    <mergeCell ref="D8:E8"/>
    <mergeCell ref="I1:J1"/>
    <mergeCell ref="A2:J2"/>
    <mergeCell ref="A3:J3"/>
  </mergeCells>
  <pageMargins left="0.11811023622047245" right="0.11811023622047245"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21</vt:i4>
      </vt:variant>
      <vt:variant>
        <vt:lpstr>Nazwane zakresy</vt:lpstr>
      </vt:variant>
      <vt:variant>
        <vt:i4>5</vt:i4>
      </vt:variant>
    </vt:vector>
  </HeadingPairs>
  <TitlesOfParts>
    <vt:vector size="26" baseType="lpstr">
      <vt:lpstr>Zadanie 1</vt:lpstr>
      <vt:lpstr>Zadanie 2</vt:lpstr>
      <vt:lpstr>Zadanie 3</vt:lpstr>
      <vt:lpstr>Zadanie 4</vt:lpstr>
      <vt:lpstr>Zadanie 5</vt:lpstr>
      <vt:lpstr>Zadanie 6</vt:lpstr>
      <vt:lpstr>Zadanie 7</vt:lpstr>
      <vt:lpstr>Zadanie 8</vt:lpstr>
      <vt:lpstr>Zadanie 9</vt:lpstr>
      <vt:lpstr>Zadanie 10</vt:lpstr>
      <vt:lpstr>Zadane 11</vt:lpstr>
      <vt:lpstr>Zadanie 12</vt:lpstr>
      <vt:lpstr>Zadanie 13</vt:lpstr>
      <vt:lpstr>Zadanie 14</vt:lpstr>
      <vt:lpstr>Zadanie 15</vt:lpstr>
      <vt:lpstr>Zadanie 16</vt:lpstr>
      <vt:lpstr>Zadanie 17</vt:lpstr>
      <vt:lpstr>Zadanie 18</vt:lpstr>
      <vt:lpstr>Zadanie 19</vt:lpstr>
      <vt:lpstr>Zadanie 20</vt:lpstr>
      <vt:lpstr>Zadanie 21</vt:lpstr>
      <vt:lpstr>'Zadanie 13'!Obszar_wydruku</vt:lpstr>
      <vt:lpstr>'Zadanie 15'!Obszar_wydruku</vt:lpstr>
      <vt:lpstr>'Zadanie 17'!Obszar_wydruku</vt:lpstr>
      <vt:lpstr>'Zadanie 18'!Obszar_wydruku</vt:lpstr>
      <vt:lpstr>'Zadanie 6'!Obszar_wydruku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2025-02-11T18:01:36Z</dcterms:modified>
</cp:coreProperties>
</file>